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43980" windowHeight="21540" tabRatio="500" activeTab="1"/>
  </bookViews>
  <sheets>
    <sheet name="Chance 3X" sheetId="1" r:id="rId1"/>
    <sheet name="Chance 2.5x" sheetId="4" r:id="rId2"/>
    <sheet name="Chance 2x" sheetId="3" r:id="rId3"/>
    <sheet name="Chance 1X" sheetId="2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1" i="3" l="1"/>
  <c r="N32" i="3"/>
  <c r="N33" i="3"/>
  <c r="N34" i="3"/>
  <c r="N35" i="3"/>
  <c r="N36" i="3"/>
  <c r="N37" i="3"/>
  <c r="N38" i="3"/>
  <c r="N39" i="3"/>
  <c r="N40" i="3"/>
  <c r="M40" i="3"/>
  <c r="O40" i="3"/>
  <c r="P40" i="3"/>
  <c r="Q40" i="3"/>
  <c r="H31" i="3"/>
  <c r="H32" i="3"/>
  <c r="H33" i="3"/>
  <c r="H34" i="3"/>
  <c r="H35" i="3"/>
  <c r="H36" i="3"/>
  <c r="H37" i="3"/>
  <c r="H38" i="3"/>
  <c r="H39" i="3"/>
  <c r="H40" i="3"/>
  <c r="G40" i="3"/>
  <c r="I40" i="3"/>
  <c r="J40" i="3"/>
  <c r="K40" i="3"/>
  <c r="B31" i="3"/>
  <c r="B32" i="3"/>
  <c r="B33" i="3"/>
  <c r="B34" i="3"/>
  <c r="B35" i="3"/>
  <c r="B36" i="3"/>
  <c r="B37" i="3"/>
  <c r="B38" i="3"/>
  <c r="B39" i="3"/>
  <c r="B40" i="3"/>
  <c r="A40" i="3"/>
  <c r="C40" i="3"/>
  <c r="D40" i="3"/>
  <c r="E40" i="3"/>
  <c r="M39" i="3"/>
  <c r="O39" i="3"/>
  <c r="P39" i="3"/>
  <c r="Q39" i="3"/>
  <c r="G39" i="3"/>
  <c r="I39" i="3"/>
  <c r="J39" i="3"/>
  <c r="K39" i="3"/>
  <c r="A39" i="3"/>
  <c r="C39" i="3"/>
  <c r="D39" i="3"/>
  <c r="E39" i="3"/>
  <c r="M38" i="3"/>
  <c r="O38" i="3"/>
  <c r="P38" i="3"/>
  <c r="Q38" i="3"/>
  <c r="G38" i="3"/>
  <c r="I38" i="3"/>
  <c r="J38" i="3"/>
  <c r="K38" i="3"/>
  <c r="A38" i="3"/>
  <c r="C38" i="3"/>
  <c r="D38" i="3"/>
  <c r="E38" i="3"/>
  <c r="M37" i="3"/>
  <c r="O37" i="3"/>
  <c r="P37" i="3"/>
  <c r="Q37" i="3"/>
  <c r="G37" i="3"/>
  <c r="I37" i="3"/>
  <c r="J37" i="3"/>
  <c r="K37" i="3"/>
  <c r="A37" i="3"/>
  <c r="C37" i="3"/>
  <c r="D37" i="3"/>
  <c r="E37" i="3"/>
  <c r="M36" i="3"/>
  <c r="O36" i="3"/>
  <c r="P36" i="3"/>
  <c r="Q36" i="3"/>
  <c r="G36" i="3"/>
  <c r="I36" i="3"/>
  <c r="J36" i="3"/>
  <c r="K36" i="3"/>
  <c r="A36" i="3"/>
  <c r="C36" i="3"/>
  <c r="D36" i="3"/>
  <c r="E36" i="3"/>
  <c r="M35" i="3"/>
  <c r="O35" i="3"/>
  <c r="P35" i="3"/>
  <c r="Q35" i="3"/>
  <c r="G35" i="3"/>
  <c r="I35" i="3"/>
  <c r="J35" i="3"/>
  <c r="K35" i="3"/>
  <c r="A35" i="3"/>
  <c r="C35" i="3"/>
  <c r="D35" i="3"/>
  <c r="E35" i="3"/>
  <c r="M34" i="3"/>
  <c r="O34" i="3"/>
  <c r="P34" i="3"/>
  <c r="Q34" i="3"/>
  <c r="G34" i="3"/>
  <c r="I34" i="3"/>
  <c r="J34" i="3"/>
  <c r="K34" i="3"/>
  <c r="A34" i="3"/>
  <c r="C34" i="3"/>
  <c r="D34" i="3"/>
  <c r="E34" i="3"/>
  <c r="M33" i="3"/>
  <c r="O33" i="3"/>
  <c r="P33" i="3"/>
  <c r="Q33" i="3"/>
  <c r="G33" i="3"/>
  <c r="I33" i="3"/>
  <c r="J33" i="3"/>
  <c r="K33" i="3"/>
  <c r="A33" i="3"/>
  <c r="C33" i="3"/>
  <c r="D33" i="3"/>
  <c r="E33" i="3"/>
  <c r="M32" i="3"/>
  <c r="O32" i="3"/>
  <c r="P32" i="3"/>
  <c r="Q32" i="3"/>
  <c r="G32" i="3"/>
  <c r="I32" i="3"/>
  <c r="J32" i="3"/>
  <c r="K32" i="3"/>
  <c r="A32" i="3"/>
  <c r="C32" i="3"/>
  <c r="D32" i="3"/>
  <c r="E32" i="3"/>
  <c r="M31" i="3"/>
  <c r="O31" i="3"/>
  <c r="P31" i="3"/>
  <c r="Q31" i="3"/>
  <c r="G31" i="3"/>
  <c r="I31" i="3"/>
  <c r="J31" i="3"/>
  <c r="K31" i="3"/>
  <c r="A31" i="3"/>
  <c r="C31" i="3"/>
  <c r="D31" i="3"/>
  <c r="E31" i="3"/>
  <c r="N31" i="4"/>
  <c r="N32" i="4"/>
  <c r="N33" i="4"/>
  <c r="N34" i="4"/>
  <c r="N35" i="4"/>
  <c r="N36" i="4"/>
  <c r="N37" i="4"/>
  <c r="N38" i="4"/>
  <c r="N39" i="4"/>
  <c r="N40" i="4"/>
  <c r="M40" i="4"/>
  <c r="O40" i="4"/>
  <c r="P40" i="4"/>
  <c r="Q40" i="4"/>
  <c r="H31" i="4"/>
  <c r="H32" i="4"/>
  <c r="H33" i="4"/>
  <c r="H34" i="4"/>
  <c r="H35" i="4"/>
  <c r="H36" i="4"/>
  <c r="H37" i="4"/>
  <c r="H38" i="4"/>
  <c r="H39" i="4"/>
  <c r="H40" i="4"/>
  <c r="G40" i="4"/>
  <c r="I40" i="4"/>
  <c r="J40" i="4"/>
  <c r="K40" i="4"/>
  <c r="B31" i="4"/>
  <c r="B32" i="4"/>
  <c r="B33" i="4"/>
  <c r="B34" i="4"/>
  <c r="B35" i="4"/>
  <c r="B36" i="4"/>
  <c r="B37" i="4"/>
  <c r="B38" i="4"/>
  <c r="B39" i="4"/>
  <c r="B40" i="4"/>
  <c r="A40" i="4"/>
  <c r="C40" i="4"/>
  <c r="D40" i="4"/>
  <c r="E40" i="4"/>
  <c r="M39" i="4"/>
  <c r="O39" i="4"/>
  <c r="P39" i="4"/>
  <c r="Q39" i="4"/>
  <c r="G39" i="4"/>
  <c r="I39" i="4"/>
  <c r="J39" i="4"/>
  <c r="K39" i="4"/>
  <c r="A39" i="4"/>
  <c r="C39" i="4"/>
  <c r="D39" i="4"/>
  <c r="E39" i="4"/>
  <c r="M38" i="4"/>
  <c r="O38" i="4"/>
  <c r="P38" i="4"/>
  <c r="Q38" i="4"/>
  <c r="G38" i="4"/>
  <c r="I38" i="4"/>
  <c r="J38" i="4"/>
  <c r="K38" i="4"/>
  <c r="A38" i="4"/>
  <c r="C38" i="4"/>
  <c r="D38" i="4"/>
  <c r="E38" i="4"/>
  <c r="M37" i="4"/>
  <c r="O37" i="4"/>
  <c r="P37" i="4"/>
  <c r="Q37" i="4"/>
  <c r="G37" i="4"/>
  <c r="I37" i="4"/>
  <c r="J37" i="4"/>
  <c r="K37" i="4"/>
  <c r="A37" i="4"/>
  <c r="C37" i="4"/>
  <c r="D37" i="4"/>
  <c r="E37" i="4"/>
  <c r="M36" i="4"/>
  <c r="O36" i="4"/>
  <c r="P36" i="4"/>
  <c r="Q36" i="4"/>
  <c r="G36" i="4"/>
  <c r="I36" i="4"/>
  <c r="J36" i="4"/>
  <c r="K36" i="4"/>
  <c r="A36" i="4"/>
  <c r="C36" i="4"/>
  <c r="D36" i="4"/>
  <c r="E36" i="4"/>
  <c r="M35" i="4"/>
  <c r="O35" i="4"/>
  <c r="P35" i="4"/>
  <c r="Q35" i="4"/>
  <c r="G35" i="4"/>
  <c r="I35" i="4"/>
  <c r="J35" i="4"/>
  <c r="K35" i="4"/>
  <c r="A35" i="4"/>
  <c r="C35" i="4"/>
  <c r="D35" i="4"/>
  <c r="E35" i="4"/>
  <c r="M34" i="4"/>
  <c r="O34" i="4"/>
  <c r="P34" i="4"/>
  <c r="Q34" i="4"/>
  <c r="G34" i="4"/>
  <c r="I34" i="4"/>
  <c r="J34" i="4"/>
  <c r="K34" i="4"/>
  <c r="A34" i="4"/>
  <c r="C34" i="4"/>
  <c r="D34" i="4"/>
  <c r="E34" i="4"/>
  <c r="M33" i="4"/>
  <c r="O33" i="4"/>
  <c r="P33" i="4"/>
  <c r="Q33" i="4"/>
  <c r="G33" i="4"/>
  <c r="I33" i="4"/>
  <c r="J33" i="4"/>
  <c r="K33" i="4"/>
  <c r="A33" i="4"/>
  <c r="C33" i="4"/>
  <c r="D33" i="4"/>
  <c r="E33" i="4"/>
  <c r="M32" i="4"/>
  <c r="O32" i="4"/>
  <c r="P32" i="4"/>
  <c r="Q32" i="4"/>
  <c r="G32" i="4"/>
  <c r="I32" i="4"/>
  <c r="J32" i="4"/>
  <c r="K32" i="4"/>
  <c r="A32" i="4"/>
  <c r="C32" i="4"/>
  <c r="D32" i="4"/>
  <c r="E32" i="4"/>
  <c r="M31" i="4"/>
  <c r="O31" i="4"/>
  <c r="P31" i="4"/>
  <c r="Q31" i="4"/>
  <c r="G31" i="4"/>
  <c r="I31" i="4"/>
  <c r="J31" i="4"/>
  <c r="K31" i="4"/>
  <c r="A31" i="4"/>
  <c r="C31" i="4"/>
  <c r="D31" i="4"/>
  <c r="E31" i="4"/>
  <c r="D101" i="4"/>
  <c r="C101" i="4"/>
  <c r="B10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D100" i="4"/>
  <c r="C100" i="4"/>
  <c r="B100" i="4"/>
  <c r="D99" i="4"/>
  <c r="C99" i="4"/>
  <c r="B99" i="4"/>
  <c r="D98" i="4"/>
  <c r="C98" i="4"/>
  <c r="B98" i="4"/>
  <c r="D97" i="4"/>
  <c r="C97" i="4"/>
  <c r="B97" i="4"/>
  <c r="D96" i="4"/>
  <c r="C96" i="4"/>
  <c r="B96" i="4"/>
  <c r="D95" i="4"/>
  <c r="C95" i="4"/>
  <c r="B95" i="4"/>
  <c r="D94" i="4"/>
  <c r="C94" i="4"/>
  <c r="B94" i="4"/>
  <c r="D93" i="4"/>
  <c r="C93" i="4"/>
  <c r="B93" i="4"/>
  <c r="D92" i="4"/>
  <c r="C92" i="4"/>
  <c r="B92" i="4"/>
  <c r="D91" i="4"/>
  <c r="C91" i="4"/>
  <c r="B91" i="4"/>
  <c r="D90" i="4"/>
  <c r="C90" i="4"/>
  <c r="B90" i="4"/>
  <c r="D89" i="4"/>
  <c r="C89" i="4"/>
  <c r="B89" i="4"/>
  <c r="D88" i="4"/>
  <c r="C88" i="4"/>
  <c r="B88" i="4"/>
  <c r="D87" i="4"/>
  <c r="C87" i="4"/>
  <c r="B87" i="4"/>
  <c r="D86" i="4"/>
  <c r="C86" i="4"/>
  <c r="B86" i="4"/>
  <c r="D85" i="4"/>
  <c r="C85" i="4"/>
  <c r="B85" i="4"/>
  <c r="D84" i="4"/>
  <c r="C84" i="4"/>
  <c r="B84" i="4"/>
  <c r="D83" i="4"/>
  <c r="C83" i="4"/>
  <c r="B83" i="4"/>
  <c r="D82" i="4"/>
  <c r="C82" i="4"/>
  <c r="B82" i="4"/>
  <c r="D81" i="4"/>
  <c r="C81" i="4"/>
  <c r="B81" i="4"/>
  <c r="D80" i="4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D71" i="4"/>
  <c r="C71" i="4"/>
  <c r="B71" i="4"/>
  <c r="D70" i="4"/>
  <c r="C70" i="4"/>
  <c r="B70" i="4"/>
  <c r="D69" i="4"/>
  <c r="C69" i="4"/>
  <c r="B69" i="4"/>
  <c r="D68" i="4"/>
  <c r="C68" i="4"/>
  <c r="B68" i="4"/>
  <c r="D67" i="4"/>
  <c r="C67" i="4"/>
  <c r="B67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M30" i="4"/>
  <c r="O30" i="4"/>
  <c r="P30" i="4"/>
  <c r="Q3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G30" i="4"/>
  <c r="I30" i="4"/>
  <c r="J30" i="4"/>
  <c r="K3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A30" i="4"/>
  <c r="C30" i="4"/>
  <c r="D1" i="4"/>
  <c r="D30" i="4"/>
  <c r="E30" i="4"/>
  <c r="M29" i="4"/>
  <c r="O29" i="4"/>
  <c r="P29" i="4"/>
  <c r="Q29" i="4"/>
  <c r="G29" i="4"/>
  <c r="I29" i="4"/>
  <c r="J29" i="4"/>
  <c r="K29" i="4"/>
  <c r="A29" i="4"/>
  <c r="C29" i="4"/>
  <c r="D29" i="4"/>
  <c r="E29" i="4"/>
  <c r="M28" i="4"/>
  <c r="O28" i="4"/>
  <c r="P28" i="4"/>
  <c r="Q28" i="4"/>
  <c r="G28" i="4"/>
  <c r="I28" i="4"/>
  <c r="J28" i="4"/>
  <c r="K28" i="4"/>
  <c r="A28" i="4"/>
  <c r="C28" i="4"/>
  <c r="D28" i="4"/>
  <c r="E28" i="4"/>
  <c r="M27" i="4"/>
  <c r="O27" i="4"/>
  <c r="P27" i="4"/>
  <c r="Q27" i="4"/>
  <c r="G27" i="4"/>
  <c r="I27" i="4"/>
  <c r="J27" i="4"/>
  <c r="K27" i="4"/>
  <c r="A27" i="4"/>
  <c r="C27" i="4"/>
  <c r="D27" i="4"/>
  <c r="E27" i="4"/>
  <c r="M26" i="4"/>
  <c r="O26" i="4"/>
  <c r="P26" i="4"/>
  <c r="Q26" i="4"/>
  <c r="G26" i="4"/>
  <c r="I26" i="4"/>
  <c r="J26" i="4"/>
  <c r="K26" i="4"/>
  <c r="A26" i="4"/>
  <c r="C26" i="4"/>
  <c r="D26" i="4"/>
  <c r="E26" i="4"/>
  <c r="M25" i="4"/>
  <c r="O25" i="4"/>
  <c r="P25" i="4"/>
  <c r="Q25" i="4"/>
  <c r="G25" i="4"/>
  <c r="I25" i="4"/>
  <c r="J25" i="4"/>
  <c r="K25" i="4"/>
  <c r="A25" i="4"/>
  <c r="C25" i="4"/>
  <c r="D25" i="4"/>
  <c r="E25" i="4"/>
  <c r="M24" i="4"/>
  <c r="O24" i="4"/>
  <c r="P24" i="4"/>
  <c r="Q24" i="4"/>
  <c r="G24" i="4"/>
  <c r="I24" i="4"/>
  <c r="J24" i="4"/>
  <c r="K24" i="4"/>
  <c r="A24" i="4"/>
  <c r="C24" i="4"/>
  <c r="D24" i="4"/>
  <c r="E24" i="4"/>
  <c r="M23" i="4"/>
  <c r="O23" i="4"/>
  <c r="P23" i="4"/>
  <c r="Q23" i="4"/>
  <c r="G23" i="4"/>
  <c r="I23" i="4"/>
  <c r="J23" i="4"/>
  <c r="K23" i="4"/>
  <c r="A23" i="4"/>
  <c r="C23" i="4"/>
  <c r="D23" i="4"/>
  <c r="E23" i="4"/>
  <c r="M22" i="4"/>
  <c r="O22" i="4"/>
  <c r="P22" i="4"/>
  <c r="Q22" i="4"/>
  <c r="G22" i="4"/>
  <c r="I22" i="4"/>
  <c r="J22" i="4"/>
  <c r="K22" i="4"/>
  <c r="A22" i="4"/>
  <c r="C22" i="4"/>
  <c r="D22" i="4"/>
  <c r="E22" i="4"/>
  <c r="M21" i="4"/>
  <c r="O21" i="4"/>
  <c r="P21" i="4"/>
  <c r="Q21" i="4"/>
  <c r="G21" i="4"/>
  <c r="I21" i="4"/>
  <c r="J21" i="4"/>
  <c r="K21" i="4"/>
  <c r="A21" i="4"/>
  <c r="C21" i="4"/>
  <c r="D21" i="4"/>
  <c r="E21" i="4"/>
  <c r="M20" i="4"/>
  <c r="O20" i="4"/>
  <c r="P20" i="4"/>
  <c r="Q20" i="4"/>
  <c r="G20" i="4"/>
  <c r="I20" i="4"/>
  <c r="J20" i="4"/>
  <c r="K20" i="4"/>
  <c r="A20" i="4"/>
  <c r="C20" i="4"/>
  <c r="D20" i="4"/>
  <c r="E20" i="4"/>
  <c r="M19" i="4"/>
  <c r="P19" i="4"/>
  <c r="Q19" i="4"/>
  <c r="G19" i="4"/>
  <c r="J19" i="4"/>
  <c r="K19" i="4"/>
  <c r="A19" i="4"/>
  <c r="D19" i="4"/>
  <c r="E19" i="4"/>
  <c r="M18" i="4"/>
  <c r="P18" i="4"/>
  <c r="Q18" i="4"/>
  <c r="G18" i="4"/>
  <c r="J18" i="4"/>
  <c r="K18" i="4"/>
  <c r="A18" i="4"/>
  <c r="D18" i="4"/>
  <c r="E18" i="4"/>
  <c r="M17" i="4"/>
  <c r="P17" i="4"/>
  <c r="Q17" i="4"/>
  <c r="G17" i="4"/>
  <c r="J17" i="4"/>
  <c r="K17" i="4"/>
  <c r="A17" i="4"/>
  <c r="D17" i="4"/>
  <c r="E17" i="4"/>
  <c r="M16" i="4"/>
  <c r="P16" i="4"/>
  <c r="Q16" i="4"/>
  <c r="G16" i="4"/>
  <c r="J16" i="4"/>
  <c r="K16" i="4"/>
  <c r="A16" i="4"/>
  <c r="D16" i="4"/>
  <c r="E16" i="4"/>
  <c r="M15" i="4"/>
  <c r="P15" i="4"/>
  <c r="Q15" i="4"/>
  <c r="G15" i="4"/>
  <c r="J15" i="4"/>
  <c r="K15" i="4"/>
  <c r="A15" i="4"/>
  <c r="D15" i="4"/>
  <c r="E15" i="4"/>
  <c r="M14" i="4"/>
  <c r="P14" i="4"/>
  <c r="Q14" i="4"/>
  <c r="G14" i="4"/>
  <c r="J14" i="4"/>
  <c r="K14" i="4"/>
  <c r="A14" i="4"/>
  <c r="D14" i="4"/>
  <c r="E14" i="4"/>
  <c r="M13" i="4"/>
  <c r="P13" i="4"/>
  <c r="Q13" i="4"/>
  <c r="G13" i="4"/>
  <c r="J13" i="4"/>
  <c r="K13" i="4"/>
  <c r="A13" i="4"/>
  <c r="D13" i="4"/>
  <c r="E13" i="4"/>
  <c r="M12" i="4"/>
  <c r="P12" i="4"/>
  <c r="Q12" i="4"/>
  <c r="G12" i="4"/>
  <c r="J12" i="4"/>
  <c r="K12" i="4"/>
  <c r="A12" i="4"/>
  <c r="D12" i="4"/>
  <c r="E12" i="4"/>
  <c r="M11" i="4"/>
  <c r="P11" i="4"/>
  <c r="Q11" i="4"/>
  <c r="G11" i="4"/>
  <c r="J11" i="4"/>
  <c r="K11" i="4"/>
  <c r="A11" i="4"/>
  <c r="D11" i="4"/>
  <c r="E11" i="4"/>
  <c r="P3" i="4"/>
  <c r="J3" i="4"/>
  <c r="D3" i="4"/>
  <c r="D101" i="3"/>
  <c r="C101" i="3"/>
  <c r="B10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D100" i="3"/>
  <c r="C100" i="3"/>
  <c r="B100" i="3"/>
  <c r="D99" i="3"/>
  <c r="C99" i="3"/>
  <c r="B99" i="3"/>
  <c r="D98" i="3"/>
  <c r="C98" i="3"/>
  <c r="B98" i="3"/>
  <c r="D97" i="3"/>
  <c r="C97" i="3"/>
  <c r="B97" i="3"/>
  <c r="D96" i="3"/>
  <c r="C96" i="3"/>
  <c r="B96" i="3"/>
  <c r="D95" i="3"/>
  <c r="C95" i="3"/>
  <c r="B95" i="3"/>
  <c r="D94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D89" i="3"/>
  <c r="C89" i="3"/>
  <c r="B89" i="3"/>
  <c r="D88" i="3"/>
  <c r="C88" i="3"/>
  <c r="B88" i="3"/>
  <c r="D87" i="3"/>
  <c r="C87" i="3"/>
  <c r="B87" i="3"/>
  <c r="D86" i="3"/>
  <c r="C86" i="3"/>
  <c r="B86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M30" i="3"/>
  <c r="O30" i="3"/>
  <c r="P30" i="3"/>
  <c r="Q3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G30" i="3"/>
  <c r="I30" i="3"/>
  <c r="J30" i="3"/>
  <c r="K3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A30" i="3"/>
  <c r="C30" i="3"/>
  <c r="D1" i="3"/>
  <c r="D30" i="3"/>
  <c r="E30" i="3"/>
  <c r="M29" i="3"/>
  <c r="O29" i="3"/>
  <c r="P29" i="3"/>
  <c r="Q29" i="3"/>
  <c r="G29" i="3"/>
  <c r="I29" i="3"/>
  <c r="J29" i="3"/>
  <c r="K29" i="3"/>
  <c r="A29" i="3"/>
  <c r="C29" i="3"/>
  <c r="D29" i="3"/>
  <c r="E29" i="3"/>
  <c r="M28" i="3"/>
  <c r="O28" i="3"/>
  <c r="P28" i="3"/>
  <c r="Q28" i="3"/>
  <c r="G28" i="3"/>
  <c r="I28" i="3"/>
  <c r="J28" i="3"/>
  <c r="K28" i="3"/>
  <c r="A28" i="3"/>
  <c r="C28" i="3"/>
  <c r="D28" i="3"/>
  <c r="E28" i="3"/>
  <c r="M27" i="3"/>
  <c r="O27" i="3"/>
  <c r="P27" i="3"/>
  <c r="Q27" i="3"/>
  <c r="G27" i="3"/>
  <c r="I27" i="3"/>
  <c r="J27" i="3"/>
  <c r="K27" i="3"/>
  <c r="A27" i="3"/>
  <c r="C27" i="3"/>
  <c r="D27" i="3"/>
  <c r="E27" i="3"/>
  <c r="M26" i="3"/>
  <c r="O26" i="3"/>
  <c r="P26" i="3"/>
  <c r="Q26" i="3"/>
  <c r="G26" i="3"/>
  <c r="I26" i="3"/>
  <c r="J26" i="3"/>
  <c r="K26" i="3"/>
  <c r="A26" i="3"/>
  <c r="C26" i="3"/>
  <c r="D26" i="3"/>
  <c r="E26" i="3"/>
  <c r="M25" i="3"/>
  <c r="O25" i="3"/>
  <c r="P25" i="3"/>
  <c r="Q25" i="3"/>
  <c r="G25" i="3"/>
  <c r="I25" i="3"/>
  <c r="J25" i="3"/>
  <c r="K25" i="3"/>
  <c r="A25" i="3"/>
  <c r="C25" i="3"/>
  <c r="D25" i="3"/>
  <c r="E25" i="3"/>
  <c r="M24" i="3"/>
  <c r="O24" i="3"/>
  <c r="P24" i="3"/>
  <c r="Q24" i="3"/>
  <c r="G24" i="3"/>
  <c r="I24" i="3"/>
  <c r="J24" i="3"/>
  <c r="K24" i="3"/>
  <c r="A24" i="3"/>
  <c r="C24" i="3"/>
  <c r="D24" i="3"/>
  <c r="E24" i="3"/>
  <c r="M23" i="3"/>
  <c r="O23" i="3"/>
  <c r="P23" i="3"/>
  <c r="Q23" i="3"/>
  <c r="G23" i="3"/>
  <c r="I23" i="3"/>
  <c r="J23" i="3"/>
  <c r="K23" i="3"/>
  <c r="A23" i="3"/>
  <c r="C23" i="3"/>
  <c r="D23" i="3"/>
  <c r="E23" i="3"/>
  <c r="M22" i="3"/>
  <c r="O22" i="3"/>
  <c r="P22" i="3"/>
  <c r="Q22" i="3"/>
  <c r="G22" i="3"/>
  <c r="I22" i="3"/>
  <c r="J22" i="3"/>
  <c r="K22" i="3"/>
  <c r="A22" i="3"/>
  <c r="C22" i="3"/>
  <c r="D22" i="3"/>
  <c r="E22" i="3"/>
  <c r="M21" i="3"/>
  <c r="O21" i="3"/>
  <c r="P21" i="3"/>
  <c r="Q21" i="3"/>
  <c r="G21" i="3"/>
  <c r="I21" i="3"/>
  <c r="J21" i="3"/>
  <c r="K21" i="3"/>
  <c r="A21" i="3"/>
  <c r="C21" i="3"/>
  <c r="D21" i="3"/>
  <c r="E21" i="3"/>
  <c r="M20" i="3"/>
  <c r="O20" i="3"/>
  <c r="P20" i="3"/>
  <c r="Q20" i="3"/>
  <c r="G20" i="3"/>
  <c r="I20" i="3"/>
  <c r="J20" i="3"/>
  <c r="K20" i="3"/>
  <c r="A20" i="3"/>
  <c r="C20" i="3"/>
  <c r="D20" i="3"/>
  <c r="E20" i="3"/>
  <c r="M19" i="3"/>
  <c r="P19" i="3"/>
  <c r="Q19" i="3"/>
  <c r="G19" i="3"/>
  <c r="J19" i="3"/>
  <c r="K19" i="3"/>
  <c r="A19" i="3"/>
  <c r="D19" i="3"/>
  <c r="E19" i="3"/>
  <c r="M18" i="3"/>
  <c r="P18" i="3"/>
  <c r="Q18" i="3"/>
  <c r="G18" i="3"/>
  <c r="J18" i="3"/>
  <c r="K18" i="3"/>
  <c r="A18" i="3"/>
  <c r="D18" i="3"/>
  <c r="E18" i="3"/>
  <c r="M17" i="3"/>
  <c r="P17" i="3"/>
  <c r="Q17" i="3"/>
  <c r="G17" i="3"/>
  <c r="J17" i="3"/>
  <c r="K17" i="3"/>
  <c r="A17" i="3"/>
  <c r="D17" i="3"/>
  <c r="E17" i="3"/>
  <c r="M16" i="3"/>
  <c r="P16" i="3"/>
  <c r="Q16" i="3"/>
  <c r="G16" i="3"/>
  <c r="J16" i="3"/>
  <c r="K16" i="3"/>
  <c r="A16" i="3"/>
  <c r="D16" i="3"/>
  <c r="E16" i="3"/>
  <c r="M15" i="3"/>
  <c r="P15" i="3"/>
  <c r="Q15" i="3"/>
  <c r="G15" i="3"/>
  <c r="J15" i="3"/>
  <c r="K15" i="3"/>
  <c r="A15" i="3"/>
  <c r="D15" i="3"/>
  <c r="E15" i="3"/>
  <c r="M14" i="3"/>
  <c r="P14" i="3"/>
  <c r="Q14" i="3"/>
  <c r="G14" i="3"/>
  <c r="J14" i="3"/>
  <c r="K14" i="3"/>
  <c r="A14" i="3"/>
  <c r="D14" i="3"/>
  <c r="E14" i="3"/>
  <c r="M13" i="3"/>
  <c r="P13" i="3"/>
  <c r="Q13" i="3"/>
  <c r="G13" i="3"/>
  <c r="J13" i="3"/>
  <c r="K13" i="3"/>
  <c r="A13" i="3"/>
  <c r="D13" i="3"/>
  <c r="E13" i="3"/>
  <c r="M12" i="3"/>
  <c r="P12" i="3"/>
  <c r="Q12" i="3"/>
  <c r="G12" i="3"/>
  <c r="J12" i="3"/>
  <c r="K12" i="3"/>
  <c r="A12" i="3"/>
  <c r="D12" i="3"/>
  <c r="E12" i="3"/>
  <c r="M11" i="3"/>
  <c r="P11" i="3"/>
  <c r="Q11" i="3"/>
  <c r="G11" i="3"/>
  <c r="J11" i="3"/>
  <c r="K11" i="3"/>
  <c r="A11" i="3"/>
  <c r="D11" i="3"/>
  <c r="E11" i="3"/>
  <c r="P3" i="3"/>
  <c r="J3" i="3"/>
  <c r="D3" i="3"/>
  <c r="B11" i="2"/>
  <c r="A11" i="2"/>
  <c r="D1" i="2"/>
  <c r="D11" i="2"/>
  <c r="B12" i="2"/>
  <c r="B13" i="2"/>
  <c r="B14" i="2"/>
  <c r="B15" i="2"/>
  <c r="B16" i="2"/>
  <c r="B17" i="2"/>
  <c r="B18" i="2"/>
  <c r="B19" i="2"/>
  <c r="A19" i="2"/>
  <c r="D19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B20" i="2"/>
  <c r="B21" i="2"/>
  <c r="B22" i="2"/>
  <c r="B23" i="2"/>
  <c r="B24" i="2"/>
  <c r="B25" i="2"/>
  <c r="B26" i="2"/>
  <c r="B27" i="2"/>
  <c r="B28" i="2"/>
  <c r="B29" i="2"/>
  <c r="B30" i="2"/>
  <c r="A30" i="2"/>
  <c r="A29" i="2"/>
  <c r="A28" i="2"/>
  <c r="A27" i="2"/>
  <c r="A26" i="2"/>
  <c r="A25" i="2"/>
  <c r="A24" i="2"/>
  <c r="A23" i="2"/>
  <c r="A22" i="2"/>
  <c r="A21" i="2"/>
  <c r="A20" i="2"/>
  <c r="A18" i="2"/>
  <c r="A17" i="2"/>
  <c r="A16" i="2"/>
  <c r="A15" i="2"/>
  <c r="A14" i="2"/>
  <c r="A13" i="2"/>
  <c r="A12" i="2"/>
  <c r="D91" i="2"/>
  <c r="C91" i="2"/>
  <c r="B9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D90" i="2"/>
  <c r="C90" i="2"/>
  <c r="B90" i="2"/>
  <c r="D89" i="2"/>
  <c r="C89" i="2"/>
  <c r="B89" i="2"/>
  <c r="D88" i="2"/>
  <c r="C88" i="2"/>
  <c r="B88" i="2"/>
  <c r="D87" i="2"/>
  <c r="C87" i="2"/>
  <c r="B87" i="2"/>
  <c r="D86" i="2"/>
  <c r="C86" i="2"/>
  <c r="B86" i="2"/>
  <c r="D85" i="2"/>
  <c r="C85" i="2"/>
  <c r="B85" i="2"/>
  <c r="D84" i="2"/>
  <c r="C84" i="2"/>
  <c r="B84" i="2"/>
  <c r="D83" i="2"/>
  <c r="C83" i="2"/>
  <c r="B83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D74" i="2"/>
  <c r="C74" i="2"/>
  <c r="B74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O30" i="2"/>
  <c r="P30" i="2"/>
  <c r="Q30" i="2"/>
  <c r="I30" i="2"/>
  <c r="J30" i="2"/>
  <c r="K30" i="2"/>
  <c r="C30" i="2"/>
  <c r="D30" i="2"/>
  <c r="E30" i="2"/>
  <c r="O29" i="2"/>
  <c r="P29" i="2"/>
  <c r="Q29" i="2"/>
  <c r="I29" i="2"/>
  <c r="J29" i="2"/>
  <c r="K29" i="2"/>
  <c r="C29" i="2"/>
  <c r="D29" i="2"/>
  <c r="E29" i="2"/>
  <c r="O28" i="2"/>
  <c r="P28" i="2"/>
  <c r="Q28" i="2"/>
  <c r="I28" i="2"/>
  <c r="J28" i="2"/>
  <c r="K28" i="2"/>
  <c r="C28" i="2"/>
  <c r="D28" i="2"/>
  <c r="E28" i="2"/>
  <c r="O27" i="2"/>
  <c r="P27" i="2"/>
  <c r="Q27" i="2"/>
  <c r="I27" i="2"/>
  <c r="J27" i="2"/>
  <c r="K27" i="2"/>
  <c r="C27" i="2"/>
  <c r="D27" i="2"/>
  <c r="E27" i="2"/>
  <c r="O26" i="2"/>
  <c r="P26" i="2"/>
  <c r="Q26" i="2"/>
  <c r="I26" i="2"/>
  <c r="J26" i="2"/>
  <c r="K26" i="2"/>
  <c r="C26" i="2"/>
  <c r="D26" i="2"/>
  <c r="E26" i="2"/>
  <c r="O25" i="2"/>
  <c r="P25" i="2"/>
  <c r="Q25" i="2"/>
  <c r="I25" i="2"/>
  <c r="J25" i="2"/>
  <c r="K25" i="2"/>
  <c r="C25" i="2"/>
  <c r="D25" i="2"/>
  <c r="E25" i="2"/>
  <c r="O24" i="2"/>
  <c r="P24" i="2"/>
  <c r="Q24" i="2"/>
  <c r="I24" i="2"/>
  <c r="J24" i="2"/>
  <c r="K24" i="2"/>
  <c r="C24" i="2"/>
  <c r="D24" i="2"/>
  <c r="E24" i="2"/>
  <c r="O23" i="2"/>
  <c r="P23" i="2"/>
  <c r="Q23" i="2"/>
  <c r="I23" i="2"/>
  <c r="J23" i="2"/>
  <c r="K23" i="2"/>
  <c r="C23" i="2"/>
  <c r="D23" i="2"/>
  <c r="E23" i="2"/>
  <c r="O22" i="2"/>
  <c r="P22" i="2"/>
  <c r="Q22" i="2"/>
  <c r="I22" i="2"/>
  <c r="J22" i="2"/>
  <c r="K22" i="2"/>
  <c r="C22" i="2"/>
  <c r="D22" i="2"/>
  <c r="E22" i="2"/>
  <c r="O21" i="2"/>
  <c r="P21" i="2"/>
  <c r="Q21" i="2"/>
  <c r="I21" i="2"/>
  <c r="J21" i="2"/>
  <c r="K21" i="2"/>
  <c r="C21" i="2"/>
  <c r="D21" i="2"/>
  <c r="E21" i="2"/>
  <c r="O20" i="2"/>
  <c r="P20" i="2"/>
  <c r="Q20" i="2"/>
  <c r="I20" i="2"/>
  <c r="J20" i="2"/>
  <c r="K20" i="2"/>
  <c r="C20" i="2"/>
  <c r="D20" i="2"/>
  <c r="E20" i="2"/>
  <c r="P19" i="2"/>
  <c r="Q19" i="2"/>
  <c r="J19" i="2"/>
  <c r="K19" i="2"/>
  <c r="E19" i="2"/>
  <c r="P18" i="2"/>
  <c r="Q18" i="2"/>
  <c r="J18" i="2"/>
  <c r="K18" i="2"/>
  <c r="D18" i="2"/>
  <c r="E18" i="2"/>
  <c r="P17" i="2"/>
  <c r="Q17" i="2"/>
  <c r="J17" i="2"/>
  <c r="K17" i="2"/>
  <c r="D17" i="2"/>
  <c r="E17" i="2"/>
  <c r="P16" i="2"/>
  <c r="Q16" i="2"/>
  <c r="J16" i="2"/>
  <c r="K16" i="2"/>
  <c r="D16" i="2"/>
  <c r="E16" i="2"/>
  <c r="P15" i="2"/>
  <c r="Q15" i="2"/>
  <c r="J15" i="2"/>
  <c r="K15" i="2"/>
  <c r="D15" i="2"/>
  <c r="E15" i="2"/>
  <c r="P14" i="2"/>
  <c r="Q14" i="2"/>
  <c r="J14" i="2"/>
  <c r="K14" i="2"/>
  <c r="D14" i="2"/>
  <c r="E14" i="2"/>
  <c r="P13" i="2"/>
  <c r="Q13" i="2"/>
  <c r="J13" i="2"/>
  <c r="K13" i="2"/>
  <c r="D13" i="2"/>
  <c r="E13" i="2"/>
  <c r="P12" i="2"/>
  <c r="Q12" i="2"/>
  <c r="J12" i="2"/>
  <c r="K12" i="2"/>
  <c r="D12" i="2"/>
  <c r="E12" i="2"/>
  <c r="P11" i="2"/>
  <c r="Q11" i="2"/>
  <c r="J11" i="2"/>
  <c r="K11" i="2"/>
  <c r="E11" i="2"/>
  <c r="P3" i="2"/>
  <c r="J3" i="2"/>
  <c r="D3" i="2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O50" i="1"/>
  <c r="P50" i="1"/>
  <c r="Q50" i="1"/>
  <c r="O49" i="1"/>
  <c r="P49" i="1"/>
  <c r="Q49" i="1"/>
  <c r="O48" i="1"/>
  <c r="P48" i="1"/>
  <c r="Q48" i="1"/>
  <c r="O47" i="1"/>
  <c r="P47" i="1"/>
  <c r="Q47" i="1"/>
  <c r="O46" i="1"/>
  <c r="P46" i="1"/>
  <c r="Q46" i="1"/>
  <c r="O45" i="1"/>
  <c r="P45" i="1"/>
  <c r="Q45" i="1"/>
  <c r="O44" i="1"/>
  <c r="P44" i="1"/>
  <c r="Q44" i="1"/>
  <c r="O43" i="1"/>
  <c r="P43" i="1"/>
  <c r="Q43" i="1"/>
  <c r="O42" i="1"/>
  <c r="P42" i="1"/>
  <c r="Q42" i="1"/>
  <c r="O41" i="1"/>
  <c r="P41" i="1"/>
  <c r="Q41" i="1"/>
  <c r="O40" i="1"/>
  <c r="P40" i="1"/>
  <c r="Q40" i="1"/>
  <c r="O39" i="1"/>
  <c r="P39" i="1"/>
  <c r="Q39" i="1"/>
  <c r="O38" i="1"/>
  <c r="P38" i="1"/>
  <c r="Q38" i="1"/>
  <c r="O37" i="1"/>
  <c r="P37" i="1"/>
  <c r="Q37" i="1"/>
  <c r="O36" i="1"/>
  <c r="P36" i="1"/>
  <c r="Q36" i="1"/>
  <c r="O35" i="1"/>
  <c r="P35" i="1"/>
  <c r="Q35" i="1"/>
  <c r="O34" i="1"/>
  <c r="P34" i="1"/>
  <c r="Q34" i="1"/>
  <c r="O33" i="1"/>
  <c r="P33" i="1"/>
  <c r="Q33" i="1"/>
  <c r="O32" i="1"/>
  <c r="P32" i="1"/>
  <c r="Q32" i="1"/>
  <c r="O31" i="1"/>
  <c r="P31" i="1"/>
  <c r="Q31" i="1"/>
  <c r="O30" i="1"/>
  <c r="P30" i="1"/>
  <c r="Q30" i="1"/>
  <c r="O29" i="1"/>
  <c r="P29" i="1"/>
  <c r="Q29" i="1"/>
  <c r="O28" i="1"/>
  <c r="P28" i="1"/>
  <c r="Q28" i="1"/>
  <c r="O27" i="1"/>
  <c r="P27" i="1"/>
  <c r="Q27" i="1"/>
  <c r="O26" i="1"/>
  <c r="P26" i="1"/>
  <c r="Q26" i="1"/>
  <c r="O25" i="1"/>
  <c r="P25" i="1"/>
  <c r="Q25" i="1"/>
  <c r="O24" i="1"/>
  <c r="P24" i="1"/>
  <c r="Q24" i="1"/>
  <c r="O23" i="1"/>
  <c r="P23" i="1"/>
  <c r="Q23" i="1"/>
  <c r="O22" i="1"/>
  <c r="P22" i="1"/>
  <c r="Q22" i="1"/>
  <c r="O21" i="1"/>
  <c r="P21" i="1"/>
  <c r="Q21" i="1"/>
  <c r="O20" i="1"/>
  <c r="P20" i="1"/>
  <c r="Q20" i="1"/>
  <c r="O19" i="1"/>
  <c r="P19" i="1"/>
  <c r="Q19" i="1"/>
  <c r="O18" i="1"/>
  <c r="P18" i="1"/>
  <c r="Q18" i="1"/>
  <c r="O17" i="1"/>
  <c r="P17" i="1"/>
  <c r="Q17" i="1"/>
  <c r="O16" i="1"/>
  <c r="P16" i="1"/>
  <c r="Q16" i="1"/>
  <c r="O15" i="1"/>
  <c r="P15" i="1"/>
  <c r="Q15" i="1"/>
  <c r="O14" i="1"/>
  <c r="P14" i="1"/>
  <c r="Q14" i="1"/>
  <c r="O13" i="1"/>
  <c r="P13" i="1"/>
  <c r="Q13" i="1"/>
  <c r="O12" i="1"/>
  <c r="P12" i="1"/>
  <c r="Q12" i="1"/>
  <c r="I50" i="1"/>
  <c r="J50" i="1"/>
  <c r="K50" i="1"/>
  <c r="I49" i="1"/>
  <c r="J49" i="1"/>
  <c r="K49" i="1"/>
  <c r="I48" i="1"/>
  <c r="J48" i="1"/>
  <c r="K48" i="1"/>
  <c r="I47" i="1"/>
  <c r="J47" i="1"/>
  <c r="K47" i="1"/>
  <c r="I46" i="1"/>
  <c r="J46" i="1"/>
  <c r="K46" i="1"/>
  <c r="I45" i="1"/>
  <c r="J45" i="1"/>
  <c r="K45" i="1"/>
  <c r="I44" i="1"/>
  <c r="J44" i="1"/>
  <c r="K44" i="1"/>
  <c r="I43" i="1"/>
  <c r="J43" i="1"/>
  <c r="K43" i="1"/>
  <c r="I42" i="1"/>
  <c r="J42" i="1"/>
  <c r="K42" i="1"/>
  <c r="I41" i="1"/>
  <c r="J41" i="1"/>
  <c r="K41" i="1"/>
  <c r="I40" i="1"/>
  <c r="J40" i="1"/>
  <c r="K40" i="1"/>
  <c r="I39" i="1"/>
  <c r="J39" i="1"/>
  <c r="K39" i="1"/>
  <c r="I38" i="1"/>
  <c r="J38" i="1"/>
  <c r="K38" i="1"/>
  <c r="I37" i="1"/>
  <c r="J37" i="1"/>
  <c r="K37" i="1"/>
  <c r="I36" i="1"/>
  <c r="J36" i="1"/>
  <c r="K36" i="1"/>
  <c r="I35" i="1"/>
  <c r="J35" i="1"/>
  <c r="K35" i="1"/>
  <c r="I34" i="1"/>
  <c r="J34" i="1"/>
  <c r="K34" i="1"/>
  <c r="I33" i="1"/>
  <c r="J33" i="1"/>
  <c r="K33" i="1"/>
  <c r="I32" i="1"/>
  <c r="J32" i="1"/>
  <c r="K32" i="1"/>
  <c r="I31" i="1"/>
  <c r="J31" i="1"/>
  <c r="K31" i="1"/>
  <c r="I30" i="1"/>
  <c r="J30" i="1"/>
  <c r="K30" i="1"/>
  <c r="I29" i="1"/>
  <c r="J29" i="1"/>
  <c r="K29" i="1"/>
  <c r="I28" i="1"/>
  <c r="J28" i="1"/>
  <c r="K28" i="1"/>
  <c r="I27" i="1"/>
  <c r="J27" i="1"/>
  <c r="K27" i="1"/>
  <c r="I26" i="1"/>
  <c r="J26" i="1"/>
  <c r="K26" i="1"/>
  <c r="I25" i="1"/>
  <c r="J25" i="1"/>
  <c r="K25" i="1"/>
  <c r="I24" i="1"/>
  <c r="J24" i="1"/>
  <c r="K24" i="1"/>
  <c r="I23" i="1"/>
  <c r="J23" i="1"/>
  <c r="K23" i="1"/>
  <c r="I22" i="1"/>
  <c r="J22" i="1"/>
  <c r="K22" i="1"/>
  <c r="I21" i="1"/>
  <c r="J21" i="1"/>
  <c r="K21" i="1"/>
  <c r="I20" i="1"/>
  <c r="J20" i="1"/>
  <c r="K20" i="1"/>
  <c r="I19" i="1"/>
  <c r="J19" i="1"/>
  <c r="K19" i="1"/>
  <c r="I18" i="1"/>
  <c r="J18" i="1"/>
  <c r="K18" i="1"/>
  <c r="I17" i="1"/>
  <c r="J17" i="1"/>
  <c r="K17" i="1"/>
  <c r="I16" i="1"/>
  <c r="J16" i="1"/>
  <c r="K16" i="1"/>
  <c r="I15" i="1"/>
  <c r="J15" i="1"/>
  <c r="K15" i="1"/>
  <c r="I14" i="1"/>
  <c r="J14" i="1"/>
  <c r="K14" i="1"/>
  <c r="I13" i="1"/>
  <c r="J13" i="1"/>
  <c r="K13" i="1"/>
  <c r="I12" i="1"/>
  <c r="J12" i="1"/>
  <c r="K12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C50" i="1"/>
  <c r="D50" i="1"/>
  <c r="E50" i="1"/>
  <c r="C49" i="1"/>
  <c r="D49" i="1"/>
  <c r="E49" i="1"/>
  <c r="C48" i="1"/>
  <c r="D48" i="1"/>
  <c r="E48" i="1"/>
  <c r="C47" i="1"/>
  <c r="D47" i="1"/>
  <c r="E47" i="1"/>
  <c r="C46" i="1"/>
  <c r="D46" i="1"/>
  <c r="E46" i="1"/>
  <c r="C45" i="1"/>
  <c r="D45" i="1"/>
  <c r="E45" i="1"/>
  <c r="C44" i="1"/>
  <c r="D44" i="1"/>
  <c r="E44" i="1"/>
  <c r="C43" i="1"/>
  <c r="D43" i="1"/>
  <c r="E43" i="1"/>
  <c r="C42" i="1"/>
  <c r="D42" i="1"/>
  <c r="E42" i="1"/>
  <c r="C41" i="1"/>
  <c r="D41" i="1"/>
  <c r="E41" i="1"/>
  <c r="C40" i="1"/>
  <c r="D40" i="1"/>
  <c r="E40" i="1"/>
  <c r="C39" i="1"/>
  <c r="D39" i="1"/>
  <c r="E39" i="1"/>
  <c r="C38" i="1"/>
  <c r="D38" i="1"/>
  <c r="E38" i="1"/>
  <c r="C37" i="1"/>
  <c r="D37" i="1"/>
  <c r="E37" i="1"/>
  <c r="C36" i="1"/>
  <c r="D36" i="1"/>
  <c r="E36" i="1"/>
  <c r="C35" i="1"/>
  <c r="D35" i="1"/>
  <c r="E35" i="1"/>
  <c r="C34" i="1"/>
  <c r="D34" i="1"/>
  <c r="E34" i="1"/>
  <c r="C33" i="1"/>
  <c r="D33" i="1"/>
  <c r="E33" i="1"/>
  <c r="C32" i="1"/>
  <c r="D32" i="1"/>
  <c r="E32" i="1"/>
  <c r="C31" i="1"/>
  <c r="D31" i="1"/>
  <c r="E31" i="1"/>
  <c r="C30" i="1"/>
  <c r="D30" i="1"/>
  <c r="E30" i="1"/>
  <c r="C29" i="1"/>
  <c r="D29" i="1"/>
  <c r="E29" i="1"/>
  <c r="C28" i="1"/>
  <c r="D28" i="1"/>
  <c r="E28" i="1"/>
  <c r="C27" i="1"/>
  <c r="D27" i="1"/>
  <c r="E27" i="1"/>
  <c r="C26" i="1"/>
  <c r="D26" i="1"/>
  <c r="E26" i="1"/>
  <c r="C25" i="1"/>
  <c r="D25" i="1"/>
  <c r="E25" i="1"/>
  <c r="C24" i="1"/>
  <c r="D24" i="1"/>
  <c r="E24" i="1"/>
  <c r="B45" i="1"/>
  <c r="B46" i="1"/>
  <c r="B47" i="1"/>
  <c r="B48" i="1"/>
  <c r="B49" i="1"/>
  <c r="B50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12" i="1"/>
  <c r="B11" i="1"/>
  <c r="C11" i="1"/>
  <c r="C14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O11" i="1"/>
  <c r="P11" i="1"/>
  <c r="Q11" i="1"/>
  <c r="P3" i="1"/>
  <c r="I11" i="1"/>
  <c r="J11" i="1"/>
  <c r="K11" i="1"/>
  <c r="J3" i="1"/>
  <c r="C17" i="1"/>
  <c r="D17" i="1"/>
  <c r="E17" i="1"/>
  <c r="D14" i="1"/>
  <c r="E14" i="1"/>
  <c r="C13" i="1"/>
  <c r="D13" i="1"/>
  <c r="E13" i="1"/>
  <c r="C12" i="1"/>
  <c r="D12" i="1"/>
  <c r="E12" i="1"/>
  <c r="D11" i="1"/>
  <c r="E11" i="1"/>
  <c r="C23" i="1"/>
  <c r="D23" i="1"/>
  <c r="E23" i="1"/>
  <c r="C22" i="1"/>
  <c r="D22" i="1"/>
  <c r="E22" i="1"/>
  <c r="C21" i="1"/>
  <c r="D21" i="1"/>
  <c r="E21" i="1"/>
  <c r="C20" i="1"/>
  <c r="D20" i="1"/>
  <c r="E20" i="1"/>
  <c r="C19" i="1"/>
  <c r="D19" i="1"/>
  <c r="E19" i="1"/>
  <c r="C18" i="1"/>
  <c r="D18" i="1"/>
  <c r="E18" i="1"/>
  <c r="C16" i="1"/>
  <c r="D16" i="1"/>
  <c r="E16" i="1"/>
  <c r="C15" i="1"/>
  <c r="D15" i="1"/>
  <c r="E15" i="1"/>
  <c r="D1" i="1"/>
  <c r="B11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D3" i="1"/>
</calcChain>
</file>

<file path=xl/sharedStrings.xml><?xml version="1.0" encoding="utf-8"?>
<sst xmlns="http://schemas.openxmlformats.org/spreadsheetml/2006/main" count="128" uniqueCount="14">
  <si>
    <t>Chance of win</t>
  </si>
  <si>
    <t>Expected Value</t>
  </si>
  <si>
    <t>Multiple of Win</t>
  </si>
  <si>
    <t>Lower  Boundary</t>
  </si>
  <si>
    <t>Lower Boundary Wins</t>
  </si>
  <si>
    <t>Confidence Above Lower Boundary</t>
  </si>
  <si>
    <t>Rolls</t>
  </si>
  <si>
    <t>Chance of Total Loss</t>
  </si>
  <si>
    <t>Odds Not Above Lower Boundary</t>
  </si>
  <si>
    <t>1/6</t>
  </si>
  <si>
    <t>1/5</t>
  </si>
  <si>
    <t>1/4</t>
  </si>
  <si>
    <t>Rolls (Multiple of 10)</t>
  </si>
  <si>
    <t>Rolls (Multiple of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</si>
</sst>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0" applyFont="1"/>
  </cellXfs>
  <cellStyles count="1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'Chance 3X'!$C$58</c:f>
              <c:strCache>
                <c:ptCount val="1"/>
                <c:pt idx="0">
                  <c:v>Chance of Total Loss</c:v>
                </c:pt>
              </c:strCache>
            </c:strRef>
          </c:tx>
          <c:marker>
            <c:symbol val="none"/>
          </c:marker>
          <c:cat>
            <c:strRef>
              <c:f>'Chance 3X'!$A$59:$A$110</c:f>
              <c:strCache>
                <c:ptCount val="52"/>
                <c:pt idx="0">
                  <c:v>Rolls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strCache>
            </c:strRef>
          </c:cat>
          <c:val>
            <c:numRef>
              <c:f>'Chance 3X'!$B$60:$B$110</c:f>
              <c:numCache>
                <c:formatCode>General</c:formatCode>
                <c:ptCount val="51"/>
                <c:pt idx="1">
                  <c:v>0.833333333333333</c:v>
                </c:pt>
                <c:pt idx="2">
                  <c:v>0.694444444444444</c:v>
                </c:pt>
                <c:pt idx="3">
                  <c:v>0.578703703703704</c:v>
                </c:pt>
                <c:pt idx="4">
                  <c:v>0.482253086419753</c:v>
                </c:pt>
                <c:pt idx="5">
                  <c:v>0.401877572016461</c:v>
                </c:pt>
                <c:pt idx="6">
                  <c:v>0.334897976680384</c:v>
                </c:pt>
                <c:pt idx="7">
                  <c:v>0.279081647233654</c:v>
                </c:pt>
                <c:pt idx="8">
                  <c:v>0.232568039361378</c:v>
                </c:pt>
                <c:pt idx="9">
                  <c:v>0.193806699467815</c:v>
                </c:pt>
                <c:pt idx="10">
                  <c:v>0.161505582889846</c:v>
                </c:pt>
                <c:pt idx="11">
                  <c:v>0.134587985741538</c:v>
                </c:pt>
                <c:pt idx="12">
                  <c:v>0.112156654784615</c:v>
                </c:pt>
                <c:pt idx="13">
                  <c:v>0.0934638789871793</c:v>
                </c:pt>
                <c:pt idx="14">
                  <c:v>0.0778865658226494</c:v>
                </c:pt>
                <c:pt idx="15">
                  <c:v>0.0649054715188745</c:v>
                </c:pt>
                <c:pt idx="16">
                  <c:v>0.0540878929323954</c:v>
                </c:pt>
                <c:pt idx="17">
                  <c:v>0.0450732441103295</c:v>
                </c:pt>
                <c:pt idx="18">
                  <c:v>0.037561036758608</c:v>
                </c:pt>
                <c:pt idx="19">
                  <c:v>0.0313008639655066</c:v>
                </c:pt>
                <c:pt idx="20">
                  <c:v>0.0260840533045889</c:v>
                </c:pt>
                <c:pt idx="21">
                  <c:v>0.0217367110871574</c:v>
                </c:pt>
                <c:pt idx="22">
                  <c:v>0.0181139259059645</c:v>
                </c:pt>
                <c:pt idx="23">
                  <c:v>0.0150949382549704</c:v>
                </c:pt>
                <c:pt idx="24">
                  <c:v>0.0125791152124753</c:v>
                </c:pt>
                <c:pt idx="25">
                  <c:v>0.0104825960103961</c:v>
                </c:pt>
                <c:pt idx="26">
                  <c:v>0.0087354966753301</c:v>
                </c:pt>
                <c:pt idx="27">
                  <c:v>0.00727958056277508</c:v>
                </c:pt>
                <c:pt idx="28">
                  <c:v>0.0060663171356459</c:v>
                </c:pt>
                <c:pt idx="29">
                  <c:v>0.00505526427970492</c:v>
                </c:pt>
                <c:pt idx="30">
                  <c:v>0.00421272023308743</c:v>
                </c:pt>
                <c:pt idx="31">
                  <c:v>0.00351060019423953</c:v>
                </c:pt>
                <c:pt idx="32">
                  <c:v>0.00292550016186627</c:v>
                </c:pt>
                <c:pt idx="33">
                  <c:v>0.00243791680155523</c:v>
                </c:pt>
                <c:pt idx="34">
                  <c:v>0.00203159733462936</c:v>
                </c:pt>
                <c:pt idx="35">
                  <c:v>0.0016929977788578</c:v>
                </c:pt>
                <c:pt idx="36">
                  <c:v>0.0014108314823815</c:v>
                </c:pt>
                <c:pt idx="37">
                  <c:v>0.00117569290198458</c:v>
                </c:pt>
                <c:pt idx="38">
                  <c:v>0.000979744084987152</c:v>
                </c:pt>
                <c:pt idx="39">
                  <c:v>0.00081645340415596</c:v>
                </c:pt>
                <c:pt idx="40">
                  <c:v>0.000680377836796633</c:v>
                </c:pt>
                <c:pt idx="41">
                  <c:v>0.000566981530663861</c:v>
                </c:pt>
                <c:pt idx="42">
                  <c:v>0.000472484608886551</c:v>
                </c:pt>
                <c:pt idx="43">
                  <c:v>0.000393737174072126</c:v>
                </c:pt>
                <c:pt idx="44">
                  <c:v>0.000328114311726771</c:v>
                </c:pt>
                <c:pt idx="45">
                  <c:v>0.000273428593105643</c:v>
                </c:pt>
                <c:pt idx="46">
                  <c:v>0.000227857160921369</c:v>
                </c:pt>
                <c:pt idx="47">
                  <c:v>0.000189880967434474</c:v>
                </c:pt>
                <c:pt idx="48">
                  <c:v>0.000158234139528729</c:v>
                </c:pt>
                <c:pt idx="49">
                  <c:v>0.000131861782940607</c:v>
                </c:pt>
                <c:pt idx="50">
                  <c:v>0.000109884819117173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551304"/>
        <c:axId val="2116906216"/>
      </c:lineChart>
      <c:catAx>
        <c:axId val="2116551304"/>
        <c:scaling>
          <c:orientation val="minMax"/>
        </c:scaling>
        <c:delete val="0"/>
        <c:axPos val="b"/>
        <c:majorTickMark val="out"/>
        <c:minorTickMark val="none"/>
        <c:tickLblPos val="nextTo"/>
        <c:crossAx val="2116906216"/>
        <c:crosses val="autoZero"/>
        <c:auto val="1"/>
        <c:lblAlgn val="ctr"/>
        <c:lblOffset val="100"/>
        <c:noMultiLvlLbl val="0"/>
      </c:catAx>
      <c:valAx>
        <c:axId val="2116906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551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Chance of at Least 2x Payoff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54737639255116"/>
          <c:y val="0.158333333333333"/>
          <c:w val="0.902811288218173"/>
          <c:h val="0.715463145231846"/>
        </c:manualLayout>
      </c:layout>
      <c:lineChart>
        <c:grouping val="standard"/>
        <c:varyColors val="0"/>
        <c:ser>
          <c:idx val="1"/>
          <c:order val="0"/>
          <c:tx>
            <c:strRef>
              <c:f>'Chance 2x'!$D$9</c:f>
              <c:strCache>
                <c:ptCount val="1"/>
                <c:pt idx="0">
                  <c:v>Confidence Above Lower Boundary</c:v>
                </c:pt>
              </c:strCache>
            </c:strRef>
          </c:tx>
          <c:marker>
            <c:symbol val="none"/>
          </c:marker>
          <c:cat>
            <c:strRef>
              <c:f>'Chance 2x'!$A$9:$A$30</c:f>
              <c:strCache>
                <c:ptCount val="22"/>
                <c:pt idx="0">
                  <c:v>Rolls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strCache>
            </c:strRef>
          </c:cat>
          <c:val>
            <c:numRef>
              <c:f>'Chance 2x'!$D$9:$D$30</c:f>
              <c:numCache>
                <c:formatCode>General</c:formatCode>
                <c:ptCount val="22"/>
                <c:pt idx="0">
                  <c:v>0.0</c:v>
                </c:pt>
                <c:pt idx="2">
                  <c:v>0.166666666666667</c:v>
                </c:pt>
                <c:pt idx="3">
                  <c:v>0.305555555555556</c:v>
                </c:pt>
                <c:pt idx="4">
                  <c:v>0.421296296296296</c:v>
                </c:pt>
                <c:pt idx="5">
                  <c:v>0.517746913580247</c:v>
                </c:pt>
                <c:pt idx="6">
                  <c:v>0.598122427983539</c:v>
                </c:pt>
                <c:pt idx="7">
                  <c:v>0.665102023319616</c:v>
                </c:pt>
                <c:pt idx="8">
                  <c:v>0.720918352766346</c:v>
                </c:pt>
                <c:pt idx="9">
                  <c:v>0.767431960638622</c:v>
                </c:pt>
                <c:pt idx="10">
                  <c:v>0.806193300532185</c:v>
                </c:pt>
                <c:pt idx="11">
                  <c:v>0.838494417110154</c:v>
                </c:pt>
                <c:pt idx="12">
                  <c:v>0.865412014258462</c:v>
                </c:pt>
                <c:pt idx="13">
                  <c:v>0.887843345215385</c:v>
                </c:pt>
                <c:pt idx="14">
                  <c:v>0.906536121012821</c:v>
                </c:pt>
                <c:pt idx="15">
                  <c:v>0.922113434177351</c:v>
                </c:pt>
                <c:pt idx="16">
                  <c:v>0.740378113924502</c:v>
                </c:pt>
                <c:pt idx="17">
                  <c:v>0.772830849683939</c:v>
                </c:pt>
                <c:pt idx="18">
                  <c:v>0.80167772591455</c:v>
                </c:pt>
                <c:pt idx="19">
                  <c:v>0.827219230910403</c:v>
                </c:pt>
                <c:pt idx="20">
                  <c:v>0.849755852965568</c:v>
                </c:pt>
                <c:pt idx="21">
                  <c:v>0.869579733477056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983576"/>
        <c:axId val="2116986552"/>
      </c:lineChart>
      <c:catAx>
        <c:axId val="2116983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6986552"/>
        <c:crosses val="autoZero"/>
        <c:auto val="1"/>
        <c:lblAlgn val="ctr"/>
        <c:lblOffset val="100"/>
        <c:noMultiLvlLbl val="0"/>
      </c:catAx>
      <c:valAx>
        <c:axId val="2116986552"/>
        <c:scaling>
          <c:orientation val="minMax"/>
          <c:max val="1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983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Chance of Total Loss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'Chance 2x'!$B$49</c:f>
              <c:strCache>
                <c:ptCount val="1"/>
                <c:pt idx="0">
                  <c:v>1/6</c:v>
                </c:pt>
              </c:strCache>
            </c:strRef>
          </c:tx>
          <c:marker>
            <c:symbol val="none"/>
          </c:marker>
          <c:val>
            <c:numRef>
              <c:f>'Chance 2x'!$B$51:$B$70</c:f>
              <c:numCache>
                <c:formatCode>General</c:formatCode>
                <c:ptCount val="20"/>
                <c:pt idx="0">
                  <c:v>0.833333333333333</c:v>
                </c:pt>
                <c:pt idx="1">
                  <c:v>0.694444444444444</c:v>
                </c:pt>
                <c:pt idx="2">
                  <c:v>0.578703703703704</c:v>
                </c:pt>
                <c:pt idx="3">
                  <c:v>0.482253086419753</c:v>
                </c:pt>
                <c:pt idx="4">
                  <c:v>0.401877572016461</c:v>
                </c:pt>
                <c:pt idx="5">
                  <c:v>0.334897976680384</c:v>
                </c:pt>
                <c:pt idx="6">
                  <c:v>0.279081647233654</c:v>
                </c:pt>
                <c:pt idx="7">
                  <c:v>0.232568039361378</c:v>
                </c:pt>
                <c:pt idx="8">
                  <c:v>0.193806699467815</c:v>
                </c:pt>
                <c:pt idx="9">
                  <c:v>0.161505582889846</c:v>
                </c:pt>
                <c:pt idx="10">
                  <c:v>0.134587985741538</c:v>
                </c:pt>
                <c:pt idx="11">
                  <c:v>0.112156654784615</c:v>
                </c:pt>
                <c:pt idx="12">
                  <c:v>0.0934638789871793</c:v>
                </c:pt>
                <c:pt idx="13">
                  <c:v>0.0778865658226494</c:v>
                </c:pt>
                <c:pt idx="14">
                  <c:v>0.0649054715188745</c:v>
                </c:pt>
                <c:pt idx="15">
                  <c:v>0.0540878929323954</c:v>
                </c:pt>
                <c:pt idx="16">
                  <c:v>0.0450732441103295</c:v>
                </c:pt>
                <c:pt idx="17">
                  <c:v>0.037561036758608</c:v>
                </c:pt>
                <c:pt idx="18">
                  <c:v>0.0313008639655066</c:v>
                </c:pt>
                <c:pt idx="19">
                  <c:v>0.0260840533045889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'Chance 2x'!$C$49</c:f>
              <c:strCache>
                <c:ptCount val="1"/>
                <c:pt idx="0">
                  <c:v>1/5</c:v>
                </c:pt>
              </c:strCache>
            </c:strRef>
          </c:tx>
          <c:marker>
            <c:symbol val="none"/>
          </c:marker>
          <c:val>
            <c:numRef>
              <c:f>'Chance 2x'!$C$51:$C$70</c:f>
              <c:numCache>
                <c:formatCode>General</c:formatCode>
                <c:ptCount val="20"/>
                <c:pt idx="0">
                  <c:v>0.8</c:v>
                </c:pt>
                <c:pt idx="1">
                  <c:v>0.64</c:v>
                </c:pt>
                <c:pt idx="2">
                  <c:v>0.512</c:v>
                </c:pt>
                <c:pt idx="3">
                  <c:v>0.4096</c:v>
                </c:pt>
                <c:pt idx="4">
                  <c:v>0.32768</c:v>
                </c:pt>
                <c:pt idx="5">
                  <c:v>0.262144</c:v>
                </c:pt>
                <c:pt idx="6">
                  <c:v>0.2097152</c:v>
                </c:pt>
                <c:pt idx="7">
                  <c:v>0.16777216</c:v>
                </c:pt>
                <c:pt idx="8">
                  <c:v>0.134217728</c:v>
                </c:pt>
                <c:pt idx="9">
                  <c:v>0.1073741824</c:v>
                </c:pt>
                <c:pt idx="10">
                  <c:v>0.0858993459200001</c:v>
                </c:pt>
                <c:pt idx="11">
                  <c:v>0.0687194767360001</c:v>
                </c:pt>
                <c:pt idx="12">
                  <c:v>0.0549755813888001</c:v>
                </c:pt>
                <c:pt idx="13">
                  <c:v>0.0439804651110401</c:v>
                </c:pt>
                <c:pt idx="14">
                  <c:v>0.0351843720888321</c:v>
                </c:pt>
                <c:pt idx="15">
                  <c:v>0.0281474976710656</c:v>
                </c:pt>
                <c:pt idx="16">
                  <c:v>0.0225179981368525</c:v>
                </c:pt>
                <c:pt idx="17">
                  <c:v>0.018014398509482</c:v>
                </c:pt>
                <c:pt idx="18">
                  <c:v>0.0144115188075856</c:v>
                </c:pt>
                <c:pt idx="19">
                  <c:v>0.0115292150460685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'Chance 2x'!$D$49</c:f>
              <c:strCache>
                <c:ptCount val="1"/>
                <c:pt idx="0">
                  <c:v>1/4</c:v>
                </c:pt>
              </c:strCache>
            </c:strRef>
          </c:tx>
          <c:marker>
            <c:symbol val="none"/>
          </c:marker>
          <c:val>
            <c:numRef>
              <c:f>'Chance 2x'!$D$51:$D$70</c:f>
              <c:numCache>
                <c:formatCode>General</c:formatCode>
                <c:ptCount val="20"/>
                <c:pt idx="0">
                  <c:v>0.75</c:v>
                </c:pt>
                <c:pt idx="1">
                  <c:v>0.5625</c:v>
                </c:pt>
                <c:pt idx="2">
                  <c:v>0.421875</c:v>
                </c:pt>
                <c:pt idx="3">
                  <c:v>0.31640625</c:v>
                </c:pt>
                <c:pt idx="4">
                  <c:v>0.2373046875</c:v>
                </c:pt>
                <c:pt idx="5">
                  <c:v>0.177978515625</c:v>
                </c:pt>
                <c:pt idx="6">
                  <c:v>0.13348388671875</c:v>
                </c:pt>
                <c:pt idx="7">
                  <c:v>0.100112915039062</c:v>
                </c:pt>
                <c:pt idx="8">
                  <c:v>0.0750846862792969</c:v>
                </c:pt>
                <c:pt idx="9">
                  <c:v>0.0563135147094726</c:v>
                </c:pt>
                <c:pt idx="10">
                  <c:v>0.0422351360321045</c:v>
                </c:pt>
                <c:pt idx="11">
                  <c:v>0.0316763520240784</c:v>
                </c:pt>
                <c:pt idx="12">
                  <c:v>0.0237572640180588</c:v>
                </c:pt>
                <c:pt idx="13">
                  <c:v>0.0178179480135441</c:v>
                </c:pt>
                <c:pt idx="14">
                  <c:v>0.0133634610101581</c:v>
                </c:pt>
                <c:pt idx="15">
                  <c:v>0.0100225957576185</c:v>
                </c:pt>
                <c:pt idx="16">
                  <c:v>0.00751694681821391</c:v>
                </c:pt>
                <c:pt idx="17">
                  <c:v>0.00563771011366043</c:v>
                </c:pt>
                <c:pt idx="18">
                  <c:v>0.00422828258524532</c:v>
                </c:pt>
                <c:pt idx="19">
                  <c:v>0.00317121193893399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019416"/>
        <c:axId val="2117022392"/>
      </c:lineChart>
      <c:catAx>
        <c:axId val="2117019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7022392"/>
        <c:crosses val="autoZero"/>
        <c:auto val="1"/>
        <c:lblAlgn val="ctr"/>
        <c:lblOffset val="100"/>
        <c:noMultiLvlLbl val="0"/>
      </c:catAx>
      <c:valAx>
        <c:axId val="2117022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019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Chance of at Least 2x Payoff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54737639255116"/>
          <c:y val="0.158333333333333"/>
          <c:w val="0.902811288218173"/>
          <c:h val="0.715463145231846"/>
        </c:manualLayout>
      </c:layout>
      <c:lineChart>
        <c:grouping val="standard"/>
        <c:varyColors val="0"/>
        <c:ser>
          <c:idx val="1"/>
          <c:order val="0"/>
          <c:tx>
            <c:v>"1/6"</c:v>
          </c:tx>
          <c:marker>
            <c:symbol val="none"/>
          </c:marker>
          <c:cat>
            <c:numRef>
              <c:f>'Chance 2x'!$A$11:$A$40</c:f>
              <c:numCache>
                <c:formatCode>#,##0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cat>
          <c:val>
            <c:numRef>
              <c:f>'Chance 2x'!$D$11:$D$40</c:f>
              <c:numCache>
                <c:formatCode>General</c:formatCode>
                <c:ptCount val="30"/>
                <c:pt idx="0">
                  <c:v>0.166666666666667</c:v>
                </c:pt>
                <c:pt idx="1">
                  <c:v>0.305555555555556</c:v>
                </c:pt>
                <c:pt idx="2">
                  <c:v>0.421296296296296</c:v>
                </c:pt>
                <c:pt idx="3">
                  <c:v>0.517746913580247</c:v>
                </c:pt>
                <c:pt idx="4">
                  <c:v>0.598122427983539</c:v>
                </c:pt>
                <c:pt idx="5">
                  <c:v>0.665102023319616</c:v>
                </c:pt>
                <c:pt idx="6">
                  <c:v>0.720918352766346</c:v>
                </c:pt>
                <c:pt idx="7">
                  <c:v>0.767431960638622</c:v>
                </c:pt>
                <c:pt idx="8">
                  <c:v>0.806193300532185</c:v>
                </c:pt>
                <c:pt idx="9">
                  <c:v>0.838494417110154</c:v>
                </c:pt>
                <c:pt idx="10">
                  <c:v>0.865412014258462</c:v>
                </c:pt>
                <c:pt idx="11">
                  <c:v>0.887843345215385</c:v>
                </c:pt>
                <c:pt idx="12">
                  <c:v>0.906536121012821</c:v>
                </c:pt>
                <c:pt idx="13">
                  <c:v>0.922113434177351</c:v>
                </c:pt>
                <c:pt idx="14">
                  <c:v>0.740378113924502</c:v>
                </c:pt>
                <c:pt idx="15">
                  <c:v>0.772830849683939</c:v>
                </c:pt>
                <c:pt idx="16">
                  <c:v>0.80167772591455</c:v>
                </c:pt>
                <c:pt idx="17">
                  <c:v>0.827219230910403</c:v>
                </c:pt>
                <c:pt idx="18">
                  <c:v>0.849755852965568</c:v>
                </c:pt>
                <c:pt idx="19">
                  <c:v>0.869579733477056</c:v>
                </c:pt>
                <c:pt idx="20">
                  <c:v>0.886969102346782</c:v>
                </c:pt>
                <c:pt idx="21">
                  <c:v>0.902184800107792</c:v>
                </c:pt>
                <c:pt idx="22">
                  <c:v>0.915468345772166</c:v>
                </c:pt>
                <c:pt idx="23">
                  <c:v>0.927041131767643</c:v>
                </c:pt>
                <c:pt idx="24">
                  <c:v>0.81131327181287</c:v>
                </c:pt>
                <c:pt idx="25">
                  <c:v>0.832278463833662</c:v>
                </c:pt>
                <c:pt idx="26">
                  <c:v>0.851205373296877</c:v>
                </c:pt>
                <c:pt idx="27">
                  <c:v>0.868239591813771</c:v>
                </c:pt>
                <c:pt idx="28">
                  <c:v>0.883526710995599</c:v>
                </c:pt>
                <c:pt idx="29">
                  <c:v>0.897209626312667</c:v>
                </c:pt>
              </c:numCache>
            </c:numRef>
          </c:val>
          <c:smooth val="0"/>
        </c:ser>
        <c:ser>
          <c:idx val="0"/>
          <c:order val="1"/>
          <c:tx>
            <c:v>"1/5"</c:v>
          </c:tx>
          <c:marker>
            <c:symbol val="none"/>
          </c:marker>
          <c:cat>
            <c:numRef>
              <c:f>'Chance 2x'!$A$11:$A$40</c:f>
              <c:numCache>
                <c:formatCode>#,##0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cat>
          <c:val>
            <c:numRef>
              <c:f>'Chance 2x'!$J$11:$J$40</c:f>
              <c:numCache>
                <c:formatCode>General</c:formatCode>
                <c:ptCount val="30"/>
                <c:pt idx="0">
                  <c:v>0.2</c:v>
                </c:pt>
                <c:pt idx="1">
                  <c:v>0.36</c:v>
                </c:pt>
                <c:pt idx="2">
                  <c:v>0.488</c:v>
                </c:pt>
                <c:pt idx="3">
                  <c:v>0.5904</c:v>
                </c:pt>
                <c:pt idx="4">
                  <c:v>0.67232</c:v>
                </c:pt>
                <c:pt idx="5">
                  <c:v>0.737856</c:v>
                </c:pt>
                <c:pt idx="6">
                  <c:v>0.7902848</c:v>
                </c:pt>
                <c:pt idx="7">
                  <c:v>0.83222784</c:v>
                </c:pt>
                <c:pt idx="8">
                  <c:v>0.865782272</c:v>
                </c:pt>
                <c:pt idx="9">
                  <c:v>0.8926258176</c:v>
                </c:pt>
                <c:pt idx="10">
                  <c:v>0.91410065408</c:v>
                </c:pt>
                <c:pt idx="11">
                  <c:v>0.931280523264</c:v>
                </c:pt>
                <c:pt idx="12">
                  <c:v>0.9450244186112</c:v>
                </c:pt>
                <c:pt idx="13">
                  <c:v>0.95601953488896</c:v>
                </c:pt>
                <c:pt idx="14">
                  <c:v>0.832874232578048</c:v>
                </c:pt>
                <c:pt idx="15">
                  <c:v>0.859262511644672</c:v>
                </c:pt>
                <c:pt idx="16">
                  <c:v>0.881780509781524</c:v>
                </c:pt>
                <c:pt idx="17">
                  <c:v>0.900920808197849</c:v>
                </c:pt>
                <c:pt idx="18">
                  <c:v>0.917133766856383</c:v>
                </c:pt>
                <c:pt idx="19">
                  <c:v>0.930824709723589</c:v>
                </c:pt>
                <c:pt idx="20">
                  <c:v>0.942353924769658</c:v>
                </c:pt>
                <c:pt idx="21">
                  <c:v>0.952038465408355</c:v>
                </c:pt>
                <c:pt idx="22">
                  <c:v>0.960155032800787</c:v>
                </c:pt>
                <c:pt idx="23">
                  <c:v>0.966943434619912</c:v>
                </c:pt>
                <c:pt idx="24">
                  <c:v>0.901774777156311</c:v>
                </c:pt>
                <c:pt idx="25">
                  <c:v>0.91594187660492</c:v>
                </c:pt>
                <c:pt idx="26">
                  <c:v>0.928220029460381</c:v>
                </c:pt>
                <c:pt idx="27">
                  <c:v>0.9388283535275</c:v>
                </c:pt>
                <c:pt idx="28">
                  <c:v>0.947967832723786</c:v>
                </c:pt>
                <c:pt idx="29">
                  <c:v>0.955821014848003</c:v>
                </c:pt>
              </c:numCache>
            </c:numRef>
          </c:val>
          <c:smooth val="0"/>
        </c:ser>
        <c:ser>
          <c:idx val="2"/>
          <c:order val="2"/>
          <c:tx>
            <c:v>"1/4"</c:v>
          </c:tx>
          <c:marker>
            <c:symbol val="none"/>
          </c:marker>
          <c:cat>
            <c:numRef>
              <c:f>'Chance 2x'!$A$11:$A$40</c:f>
              <c:numCache>
                <c:formatCode>#,##0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cat>
          <c:val>
            <c:numRef>
              <c:f>'Chance 2x'!$P$11:$P$40</c:f>
              <c:numCache>
                <c:formatCode>General</c:formatCode>
                <c:ptCount val="30"/>
                <c:pt idx="0">
                  <c:v>0.25</c:v>
                </c:pt>
                <c:pt idx="1">
                  <c:v>0.4375</c:v>
                </c:pt>
                <c:pt idx="2">
                  <c:v>0.578125</c:v>
                </c:pt>
                <c:pt idx="3">
                  <c:v>0.68359375</c:v>
                </c:pt>
                <c:pt idx="4">
                  <c:v>0.7626953125</c:v>
                </c:pt>
                <c:pt idx="5">
                  <c:v>0.822021484375</c:v>
                </c:pt>
                <c:pt idx="6">
                  <c:v>0.86651611328125</c:v>
                </c:pt>
                <c:pt idx="7">
                  <c:v>0.899887084960937</c:v>
                </c:pt>
                <c:pt idx="8">
                  <c:v>0.924915313720703</c:v>
                </c:pt>
                <c:pt idx="9">
                  <c:v>0.943686485290527</c:v>
                </c:pt>
                <c:pt idx="10">
                  <c:v>0.957764863967895</c:v>
                </c:pt>
                <c:pt idx="11">
                  <c:v>0.968323647975922</c:v>
                </c:pt>
                <c:pt idx="12">
                  <c:v>0.976242735981941</c:v>
                </c:pt>
                <c:pt idx="13">
                  <c:v>0.982182051986456</c:v>
                </c:pt>
                <c:pt idx="14">
                  <c:v>0.919819233939052</c:v>
                </c:pt>
                <c:pt idx="15">
                  <c:v>0.936523560201749</c:v>
                </c:pt>
                <c:pt idx="16">
                  <c:v>0.949887021211907</c:v>
                </c:pt>
                <c:pt idx="17">
                  <c:v>0.960536029204377</c:v>
                </c:pt>
                <c:pt idx="18">
                  <c:v>0.968992594374868</c:v>
                </c:pt>
                <c:pt idx="19">
                  <c:v>0.975687375134839</c:v>
                </c:pt>
                <c:pt idx="20">
                  <c:v>0.980972728366396</c:v>
                </c:pt>
                <c:pt idx="21">
                  <c:v>0.985134944036247</c:v>
                </c:pt>
                <c:pt idx="22">
                  <c:v>0.988405256348273</c:v>
                </c:pt>
                <c:pt idx="23">
                  <c:v>0.99096947850202</c:v>
                </c:pt>
                <c:pt idx="24">
                  <c:v>0.967891479118293</c:v>
                </c:pt>
                <c:pt idx="25">
                  <c:v>0.974162674603002</c:v>
                </c:pt>
                <c:pt idx="26">
                  <c:v>0.979258020934327</c:v>
                </c:pt>
                <c:pt idx="27">
                  <c:v>0.983385251462701</c:v>
                </c:pt>
                <c:pt idx="28">
                  <c:v>0.986718783812541</c:v>
                </c:pt>
                <c:pt idx="29">
                  <c:v>0.989404129316579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270504"/>
        <c:axId val="2116273544"/>
      </c:lineChart>
      <c:catAx>
        <c:axId val="21162705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6273544"/>
        <c:crosses val="autoZero"/>
        <c:auto val="1"/>
        <c:lblAlgn val="ctr"/>
        <c:lblOffset val="100"/>
        <c:noMultiLvlLbl val="0"/>
      </c:catAx>
      <c:valAx>
        <c:axId val="2116273544"/>
        <c:scaling>
          <c:orientation val="minMax"/>
          <c:max val="1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270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'Chance 1X'!$C$38</c:f>
              <c:strCache>
                <c:ptCount val="1"/>
                <c:pt idx="0">
                  <c:v>Chance of Total Loss</c:v>
                </c:pt>
              </c:strCache>
            </c:strRef>
          </c:tx>
          <c:marker>
            <c:symbol val="none"/>
          </c:marker>
          <c:cat>
            <c:strRef>
              <c:f>'Chance 1X'!$A$39:$A$90</c:f>
              <c:strCache>
                <c:ptCount val="52"/>
                <c:pt idx="0">
                  <c:v>Rolls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strCache>
            </c:strRef>
          </c:cat>
          <c:val>
            <c:numRef>
              <c:f>'Chance 1X'!$B$40:$B$90</c:f>
              <c:numCache>
                <c:formatCode>General</c:formatCode>
                <c:ptCount val="51"/>
                <c:pt idx="1">
                  <c:v>0.833333333333333</c:v>
                </c:pt>
                <c:pt idx="2">
                  <c:v>0.694444444444444</c:v>
                </c:pt>
                <c:pt idx="3">
                  <c:v>0.578703703703704</c:v>
                </c:pt>
                <c:pt idx="4">
                  <c:v>0.482253086419753</c:v>
                </c:pt>
                <c:pt idx="5">
                  <c:v>0.401877572016461</c:v>
                </c:pt>
                <c:pt idx="6">
                  <c:v>0.334897976680384</c:v>
                </c:pt>
                <c:pt idx="7">
                  <c:v>0.279081647233654</c:v>
                </c:pt>
                <c:pt idx="8">
                  <c:v>0.232568039361378</c:v>
                </c:pt>
                <c:pt idx="9">
                  <c:v>0.193806699467815</c:v>
                </c:pt>
                <c:pt idx="10">
                  <c:v>0.161505582889846</c:v>
                </c:pt>
                <c:pt idx="11">
                  <c:v>0.134587985741538</c:v>
                </c:pt>
                <c:pt idx="12">
                  <c:v>0.112156654784615</c:v>
                </c:pt>
                <c:pt idx="13">
                  <c:v>0.0934638789871793</c:v>
                </c:pt>
                <c:pt idx="14">
                  <c:v>0.0778865658226494</c:v>
                </c:pt>
                <c:pt idx="15">
                  <c:v>0.0649054715188745</c:v>
                </c:pt>
                <c:pt idx="16">
                  <c:v>0.0540878929323954</c:v>
                </c:pt>
                <c:pt idx="17">
                  <c:v>0.0450732441103295</c:v>
                </c:pt>
                <c:pt idx="18">
                  <c:v>0.037561036758608</c:v>
                </c:pt>
                <c:pt idx="19">
                  <c:v>0.0313008639655066</c:v>
                </c:pt>
                <c:pt idx="20">
                  <c:v>0.0260840533045889</c:v>
                </c:pt>
                <c:pt idx="21">
                  <c:v>0.0217367110871574</c:v>
                </c:pt>
                <c:pt idx="22">
                  <c:v>0.0181139259059645</c:v>
                </c:pt>
                <c:pt idx="23">
                  <c:v>0.0150949382549704</c:v>
                </c:pt>
                <c:pt idx="24">
                  <c:v>0.0125791152124753</c:v>
                </c:pt>
                <c:pt idx="25">
                  <c:v>0.0104825960103961</c:v>
                </c:pt>
                <c:pt idx="26">
                  <c:v>0.0087354966753301</c:v>
                </c:pt>
                <c:pt idx="27">
                  <c:v>0.00727958056277508</c:v>
                </c:pt>
                <c:pt idx="28">
                  <c:v>0.0060663171356459</c:v>
                </c:pt>
                <c:pt idx="29">
                  <c:v>0.00505526427970492</c:v>
                </c:pt>
                <c:pt idx="30">
                  <c:v>0.00421272023308743</c:v>
                </c:pt>
                <c:pt idx="31">
                  <c:v>0.00351060019423953</c:v>
                </c:pt>
                <c:pt idx="32">
                  <c:v>0.00292550016186627</c:v>
                </c:pt>
                <c:pt idx="33">
                  <c:v>0.00243791680155523</c:v>
                </c:pt>
                <c:pt idx="34">
                  <c:v>0.00203159733462936</c:v>
                </c:pt>
                <c:pt idx="35">
                  <c:v>0.0016929977788578</c:v>
                </c:pt>
                <c:pt idx="36">
                  <c:v>0.0014108314823815</c:v>
                </c:pt>
                <c:pt idx="37">
                  <c:v>0.00117569290198458</c:v>
                </c:pt>
                <c:pt idx="38">
                  <c:v>0.000979744084987152</c:v>
                </c:pt>
                <c:pt idx="39">
                  <c:v>0.00081645340415596</c:v>
                </c:pt>
                <c:pt idx="40">
                  <c:v>0.000680377836796633</c:v>
                </c:pt>
                <c:pt idx="41">
                  <c:v>0.000566981530663861</c:v>
                </c:pt>
                <c:pt idx="42">
                  <c:v>0.000472484608886551</c:v>
                </c:pt>
                <c:pt idx="43">
                  <c:v>0.000393737174072126</c:v>
                </c:pt>
                <c:pt idx="44">
                  <c:v>0.000328114311726771</c:v>
                </c:pt>
                <c:pt idx="45">
                  <c:v>0.000273428593105643</c:v>
                </c:pt>
                <c:pt idx="46">
                  <c:v>0.000227857160921369</c:v>
                </c:pt>
                <c:pt idx="47">
                  <c:v>0.000189880967434474</c:v>
                </c:pt>
                <c:pt idx="48">
                  <c:v>0.000158234139528729</c:v>
                </c:pt>
                <c:pt idx="49">
                  <c:v>0.000131861782940607</c:v>
                </c:pt>
                <c:pt idx="50">
                  <c:v>0.000109884819117173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310824"/>
        <c:axId val="2116313768"/>
      </c:lineChart>
      <c:catAx>
        <c:axId val="2116310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16313768"/>
        <c:crosses val="autoZero"/>
        <c:auto val="1"/>
        <c:lblAlgn val="ctr"/>
        <c:lblOffset val="100"/>
        <c:noMultiLvlLbl val="0"/>
      </c:catAx>
      <c:valAx>
        <c:axId val="2116313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310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Chance of at Least 1x Payoff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54737639255116"/>
          <c:y val="0.158333333333333"/>
          <c:w val="0.902811288218173"/>
          <c:h val="0.715463145231846"/>
        </c:manualLayout>
      </c:layout>
      <c:lineChart>
        <c:grouping val="standard"/>
        <c:varyColors val="0"/>
        <c:ser>
          <c:idx val="1"/>
          <c:order val="0"/>
          <c:tx>
            <c:strRef>
              <c:f>'Chance 1X'!$D$9</c:f>
              <c:strCache>
                <c:ptCount val="1"/>
                <c:pt idx="0">
                  <c:v>Confidence Above Lower Boundary</c:v>
                </c:pt>
              </c:strCache>
            </c:strRef>
          </c:tx>
          <c:marker>
            <c:symbol val="none"/>
          </c:marker>
          <c:cat>
            <c:strRef>
              <c:f>'Chance 1X'!$A$9:$A$30</c:f>
              <c:strCache>
                <c:ptCount val="22"/>
                <c:pt idx="0">
                  <c:v>Rolls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strCache>
            </c:strRef>
          </c:cat>
          <c:val>
            <c:numRef>
              <c:f>'Chance 1X'!$D$9:$D$30</c:f>
              <c:numCache>
                <c:formatCode>General</c:formatCode>
                <c:ptCount val="22"/>
                <c:pt idx="0">
                  <c:v>0.0</c:v>
                </c:pt>
                <c:pt idx="2">
                  <c:v>0.166666666666667</c:v>
                </c:pt>
                <c:pt idx="3">
                  <c:v>0.305555555555556</c:v>
                </c:pt>
                <c:pt idx="4">
                  <c:v>0.421296296296296</c:v>
                </c:pt>
                <c:pt idx="5">
                  <c:v>0.517746913580247</c:v>
                </c:pt>
                <c:pt idx="6">
                  <c:v>0.598122427983539</c:v>
                </c:pt>
                <c:pt idx="7">
                  <c:v>0.665102023319616</c:v>
                </c:pt>
                <c:pt idx="8">
                  <c:v>0.720918352766346</c:v>
                </c:pt>
                <c:pt idx="9">
                  <c:v>0.767431960638622</c:v>
                </c:pt>
                <c:pt idx="10">
                  <c:v>0.806193300532185</c:v>
                </c:pt>
                <c:pt idx="11">
                  <c:v>0.838494417110154</c:v>
                </c:pt>
                <c:pt idx="12">
                  <c:v>0.865412014258462</c:v>
                </c:pt>
                <c:pt idx="13">
                  <c:v>0.887843345215385</c:v>
                </c:pt>
                <c:pt idx="14">
                  <c:v>0.906536121012821</c:v>
                </c:pt>
                <c:pt idx="15">
                  <c:v>0.922113434177351</c:v>
                </c:pt>
                <c:pt idx="16">
                  <c:v>0.935094528481125</c:v>
                </c:pt>
                <c:pt idx="17">
                  <c:v>0.945912107067605</c:v>
                </c:pt>
                <c:pt idx="18">
                  <c:v>0.95492675588967</c:v>
                </c:pt>
                <c:pt idx="19">
                  <c:v>0.962438963241392</c:v>
                </c:pt>
                <c:pt idx="20">
                  <c:v>0.968699136034493</c:v>
                </c:pt>
                <c:pt idx="21">
                  <c:v>0.973915946695411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100296"/>
        <c:axId val="2116103272"/>
      </c:lineChart>
      <c:catAx>
        <c:axId val="2116100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6103272"/>
        <c:crosses val="autoZero"/>
        <c:auto val="1"/>
        <c:lblAlgn val="ctr"/>
        <c:lblOffset val="100"/>
        <c:noMultiLvlLbl val="0"/>
      </c:catAx>
      <c:valAx>
        <c:axId val="2116103272"/>
        <c:scaling>
          <c:orientation val="minMax"/>
          <c:max val="1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100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Chance of Total Loss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'Chance 1X'!$B$39</c:f>
              <c:strCache>
                <c:ptCount val="1"/>
                <c:pt idx="0">
                  <c:v>1/6</c:v>
                </c:pt>
              </c:strCache>
            </c:strRef>
          </c:tx>
          <c:marker>
            <c:symbol val="none"/>
          </c:marker>
          <c:val>
            <c:numRef>
              <c:f>'Chance 1X'!$B$41:$B$60</c:f>
              <c:numCache>
                <c:formatCode>General</c:formatCode>
                <c:ptCount val="20"/>
                <c:pt idx="0">
                  <c:v>0.833333333333333</c:v>
                </c:pt>
                <c:pt idx="1">
                  <c:v>0.694444444444444</c:v>
                </c:pt>
                <c:pt idx="2">
                  <c:v>0.578703703703704</c:v>
                </c:pt>
                <c:pt idx="3">
                  <c:v>0.482253086419753</c:v>
                </c:pt>
                <c:pt idx="4">
                  <c:v>0.401877572016461</c:v>
                </c:pt>
                <c:pt idx="5">
                  <c:v>0.334897976680384</c:v>
                </c:pt>
                <c:pt idx="6">
                  <c:v>0.279081647233654</c:v>
                </c:pt>
                <c:pt idx="7">
                  <c:v>0.232568039361378</c:v>
                </c:pt>
                <c:pt idx="8">
                  <c:v>0.193806699467815</c:v>
                </c:pt>
                <c:pt idx="9">
                  <c:v>0.161505582889846</c:v>
                </c:pt>
                <c:pt idx="10">
                  <c:v>0.134587985741538</c:v>
                </c:pt>
                <c:pt idx="11">
                  <c:v>0.112156654784615</c:v>
                </c:pt>
                <c:pt idx="12">
                  <c:v>0.0934638789871793</c:v>
                </c:pt>
                <c:pt idx="13">
                  <c:v>0.0778865658226494</c:v>
                </c:pt>
                <c:pt idx="14">
                  <c:v>0.0649054715188745</c:v>
                </c:pt>
                <c:pt idx="15">
                  <c:v>0.0540878929323954</c:v>
                </c:pt>
                <c:pt idx="16">
                  <c:v>0.0450732441103295</c:v>
                </c:pt>
                <c:pt idx="17">
                  <c:v>0.037561036758608</c:v>
                </c:pt>
                <c:pt idx="18">
                  <c:v>0.0313008639655066</c:v>
                </c:pt>
                <c:pt idx="19">
                  <c:v>0.0260840533045889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'Chance 1X'!$C$39</c:f>
              <c:strCache>
                <c:ptCount val="1"/>
                <c:pt idx="0">
                  <c:v>1/5</c:v>
                </c:pt>
              </c:strCache>
            </c:strRef>
          </c:tx>
          <c:marker>
            <c:symbol val="none"/>
          </c:marker>
          <c:val>
            <c:numRef>
              <c:f>'Chance 1X'!$C$41:$C$60</c:f>
              <c:numCache>
                <c:formatCode>General</c:formatCode>
                <c:ptCount val="20"/>
                <c:pt idx="0">
                  <c:v>0.8</c:v>
                </c:pt>
                <c:pt idx="1">
                  <c:v>0.64</c:v>
                </c:pt>
                <c:pt idx="2">
                  <c:v>0.512</c:v>
                </c:pt>
                <c:pt idx="3">
                  <c:v>0.4096</c:v>
                </c:pt>
                <c:pt idx="4">
                  <c:v>0.32768</c:v>
                </c:pt>
                <c:pt idx="5">
                  <c:v>0.262144</c:v>
                </c:pt>
                <c:pt idx="6">
                  <c:v>0.2097152</c:v>
                </c:pt>
                <c:pt idx="7">
                  <c:v>0.16777216</c:v>
                </c:pt>
                <c:pt idx="8">
                  <c:v>0.134217728</c:v>
                </c:pt>
                <c:pt idx="9">
                  <c:v>0.1073741824</c:v>
                </c:pt>
                <c:pt idx="10">
                  <c:v>0.0858993459200001</c:v>
                </c:pt>
                <c:pt idx="11">
                  <c:v>0.0687194767360001</c:v>
                </c:pt>
                <c:pt idx="12">
                  <c:v>0.0549755813888001</c:v>
                </c:pt>
                <c:pt idx="13">
                  <c:v>0.0439804651110401</c:v>
                </c:pt>
                <c:pt idx="14">
                  <c:v>0.0351843720888321</c:v>
                </c:pt>
                <c:pt idx="15">
                  <c:v>0.0281474976710656</c:v>
                </c:pt>
                <c:pt idx="16">
                  <c:v>0.0225179981368525</c:v>
                </c:pt>
                <c:pt idx="17">
                  <c:v>0.018014398509482</c:v>
                </c:pt>
                <c:pt idx="18">
                  <c:v>0.0144115188075856</c:v>
                </c:pt>
                <c:pt idx="19">
                  <c:v>0.0115292150460685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'Chance 1X'!$D$39</c:f>
              <c:strCache>
                <c:ptCount val="1"/>
                <c:pt idx="0">
                  <c:v>1/4</c:v>
                </c:pt>
              </c:strCache>
            </c:strRef>
          </c:tx>
          <c:marker>
            <c:symbol val="none"/>
          </c:marker>
          <c:val>
            <c:numRef>
              <c:f>'Chance 1X'!$D$41:$D$60</c:f>
              <c:numCache>
                <c:formatCode>General</c:formatCode>
                <c:ptCount val="20"/>
                <c:pt idx="0">
                  <c:v>0.75</c:v>
                </c:pt>
                <c:pt idx="1">
                  <c:v>0.5625</c:v>
                </c:pt>
                <c:pt idx="2">
                  <c:v>0.421875</c:v>
                </c:pt>
                <c:pt idx="3">
                  <c:v>0.31640625</c:v>
                </c:pt>
                <c:pt idx="4">
                  <c:v>0.2373046875</c:v>
                </c:pt>
                <c:pt idx="5">
                  <c:v>0.177978515625</c:v>
                </c:pt>
                <c:pt idx="6">
                  <c:v>0.13348388671875</c:v>
                </c:pt>
                <c:pt idx="7">
                  <c:v>0.100112915039062</c:v>
                </c:pt>
                <c:pt idx="8">
                  <c:v>0.0750846862792969</c:v>
                </c:pt>
                <c:pt idx="9">
                  <c:v>0.0563135147094726</c:v>
                </c:pt>
                <c:pt idx="10">
                  <c:v>0.0422351360321045</c:v>
                </c:pt>
                <c:pt idx="11">
                  <c:v>0.0316763520240784</c:v>
                </c:pt>
                <c:pt idx="12">
                  <c:v>0.0237572640180588</c:v>
                </c:pt>
                <c:pt idx="13">
                  <c:v>0.0178179480135441</c:v>
                </c:pt>
                <c:pt idx="14">
                  <c:v>0.0133634610101581</c:v>
                </c:pt>
                <c:pt idx="15">
                  <c:v>0.0100225957576185</c:v>
                </c:pt>
                <c:pt idx="16">
                  <c:v>0.00751694681821391</c:v>
                </c:pt>
                <c:pt idx="17">
                  <c:v>0.00563771011366043</c:v>
                </c:pt>
                <c:pt idx="18">
                  <c:v>0.00422828258524532</c:v>
                </c:pt>
                <c:pt idx="19">
                  <c:v>0.00317121193893399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657224"/>
        <c:axId val="2044660200"/>
      </c:lineChart>
      <c:catAx>
        <c:axId val="204465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4660200"/>
        <c:crosses val="autoZero"/>
        <c:auto val="1"/>
        <c:lblAlgn val="ctr"/>
        <c:lblOffset val="100"/>
        <c:noMultiLvlLbl val="0"/>
      </c:catAx>
      <c:valAx>
        <c:axId val="2044660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4657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Chance of at Least 1x Payoff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54737639255116"/>
          <c:y val="0.158333333333333"/>
          <c:w val="0.902811288218173"/>
          <c:h val="0.715463145231846"/>
        </c:manualLayout>
      </c:layout>
      <c:lineChart>
        <c:grouping val="standard"/>
        <c:varyColors val="0"/>
        <c:ser>
          <c:idx val="1"/>
          <c:order val="0"/>
          <c:tx>
            <c:v>"1/6"</c:v>
          </c:tx>
          <c:marker>
            <c:symbol val="none"/>
          </c:marker>
          <c:cat>
            <c:numRef>
              <c:f>'Chance 1X'!$A$11:$A$30</c:f>
              <c:numCache>
                <c:formatCode>#,##0</c:formatCode>
                <c:ptCount val="2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</c:numCache>
            </c:numRef>
          </c:cat>
          <c:val>
            <c:numRef>
              <c:f>'Chance 1X'!$D$11:$D$30</c:f>
              <c:numCache>
                <c:formatCode>General</c:formatCode>
                <c:ptCount val="20"/>
                <c:pt idx="0">
                  <c:v>0.166666666666667</c:v>
                </c:pt>
                <c:pt idx="1">
                  <c:v>0.305555555555556</c:v>
                </c:pt>
                <c:pt idx="2">
                  <c:v>0.421296296296296</c:v>
                </c:pt>
                <c:pt idx="3">
                  <c:v>0.517746913580247</c:v>
                </c:pt>
                <c:pt idx="4">
                  <c:v>0.598122427983539</c:v>
                </c:pt>
                <c:pt idx="5">
                  <c:v>0.665102023319616</c:v>
                </c:pt>
                <c:pt idx="6">
                  <c:v>0.720918352766346</c:v>
                </c:pt>
                <c:pt idx="7">
                  <c:v>0.767431960638622</c:v>
                </c:pt>
                <c:pt idx="8">
                  <c:v>0.806193300532185</c:v>
                </c:pt>
                <c:pt idx="9">
                  <c:v>0.838494417110154</c:v>
                </c:pt>
                <c:pt idx="10">
                  <c:v>0.865412014258462</c:v>
                </c:pt>
                <c:pt idx="11">
                  <c:v>0.887843345215385</c:v>
                </c:pt>
                <c:pt idx="12">
                  <c:v>0.906536121012821</c:v>
                </c:pt>
                <c:pt idx="13">
                  <c:v>0.922113434177351</c:v>
                </c:pt>
                <c:pt idx="14">
                  <c:v>0.935094528481125</c:v>
                </c:pt>
                <c:pt idx="15">
                  <c:v>0.945912107067605</c:v>
                </c:pt>
                <c:pt idx="16">
                  <c:v>0.95492675588967</c:v>
                </c:pt>
                <c:pt idx="17">
                  <c:v>0.962438963241392</c:v>
                </c:pt>
                <c:pt idx="18">
                  <c:v>0.968699136034493</c:v>
                </c:pt>
                <c:pt idx="19">
                  <c:v>0.973915946695411</c:v>
                </c:pt>
              </c:numCache>
            </c:numRef>
          </c:val>
          <c:smooth val="0"/>
        </c:ser>
        <c:ser>
          <c:idx val="0"/>
          <c:order val="1"/>
          <c:tx>
            <c:v>"1/5"</c:v>
          </c:tx>
          <c:marker>
            <c:symbol val="none"/>
          </c:marker>
          <c:cat>
            <c:numRef>
              <c:f>'Chance 1X'!$A$11:$A$30</c:f>
              <c:numCache>
                <c:formatCode>#,##0</c:formatCode>
                <c:ptCount val="2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</c:numCache>
            </c:numRef>
          </c:cat>
          <c:val>
            <c:numRef>
              <c:f>'Chance 1X'!$J$11:$J$30</c:f>
              <c:numCache>
                <c:formatCode>General</c:formatCode>
                <c:ptCount val="20"/>
                <c:pt idx="0">
                  <c:v>0.2</c:v>
                </c:pt>
                <c:pt idx="1">
                  <c:v>0.36</c:v>
                </c:pt>
                <c:pt idx="2">
                  <c:v>0.488</c:v>
                </c:pt>
                <c:pt idx="3">
                  <c:v>0.5904</c:v>
                </c:pt>
                <c:pt idx="4">
                  <c:v>0.67232</c:v>
                </c:pt>
                <c:pt idx="5">
                  <c:v>0.737856</c:v>
                </c:pt>
                <c:pt idx="6">
                  <c:v>0.7902848</c:v>
                </c:pt>
                <c:pt idx="7">
                  <c:v>0.83222784</c:v>
                </c:pt>
                <c:pt idx="8">
                  <c:v>0.865782272</c:v>
                </c:pt>
                <c:pt idx="9">
                  <c:v>0.8926258176</c:v>
                </c:pt>
                <c:pt idx="10">
                  <c:v>0.91410065408</c:v>
                </c:pt>
                <c:pt idx="11">
                  <c:v>0.931280523264</c:v>
                </c:pt>
                <c:pt idx="12">
                  <c:v>0.9450244186112</c:v>
                </c:pt>
                <c:pt idx="13">
                  <c:v>0.95601953488896</c:v>
                </c:pt>
                <c:pt idx="14">
                  <c:v>0.964815627911168</c:v>
                </c:pt>
                <c:pt idx="15">
                  <c:v>0.971852502328934</c:v>
                </c:pt>
                <c:pt idx="16">
                  <c:v>0.977482001863147</c:v>
                </c:pt>
                <c:pt idx="17">
                  <c:v>0.981985601490518</c:v>
                </c:pt>
                <c:pt idx="18">
                  <c:v>0.985588481192414</c:v>
                </c:pt>
                <c:pt idx="19">
                  <c:v>0.988470784953931</c:v>
                </c:pt>
              </c:numCache>
            </c:numRef>
          </c:val>
          <c:smooth val="0"/>
        </c:ser>
        <c:ser>
          <c:idx val="2"/>
          <c:order val="2"/>
          <c:tx>
            <c:v>"1/4"</c:v>
          </c:tx>
          <c:marker>
            <c:symbol val="none"/>
          </c:marker>
          <c:cat>
            <c:numRef>
              <c:f>'Chance 1X'!$A$11:$A$30</c:f>
              <c:numCache>
                <c:formatCode>#,##0</c:formatCode>
                <c:ptCount val="2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</c:numCache>
            </c:numRef>
          </c:cat>
          <c:val>
            <c:numRef>
              <c:f>'Chance 1X'!$P$11:$P$30</c:f>
              <c:numCache>
                <c:formatCode>General</c:formatCode>
                <c:ptCount val="20"/>
                <c:pt idx="0">
                  <c:v>0.25</c:v>
                </c:pt>
                <c:pt idx="1">
                  <c:v>0.4375</c:v>
                </c:pt>
                <c:pt idx="2">
                  <c:v>0.578125</c:v>
                </c:pt>
                <c:pt idx="3">
                  <c:v>0.68359375</c:v>
                </c:pt>
                <c:pt idx="4">
                  <c:v>0.7626953125</c:v>
                </c:pt>
                <c:pt idx="5">
                  <c:v>0.822021484375</c:v>
                </c:pt>
                <c:pt idx="6">
                  <c:v>0.86651611328125</c:v>
                </c:pt>
                <c:pt idx="7">
                  <c:v>0.899887084960937</c:v>
                </c:pt>
                <c:pt idx="8">
                  <c:v>0.924915313720703</c:v>
                </c:pt>
                <c:pt idx="9">
                  <c:v>0.943686485290527</c:v>
                </c:pt>
                <c:pt idx="10">
                  <c:v>0.957764863967895</c:v>
                </c:pt>
                <c:pt idx="11">
                  <c:v>0.968323647975922</c:v>
                </c:pt>
                <c:pt idx="12">
                  <c:v>0.976242735981941</c:v>
                </c:pt>
                <c:pt idx="13">
                  <c:v>0.982182051986456</c:v>
                </c:pt>
                <c:pt idx="14">
                  <c:v>0.986636538989842</c:v>
                </c:pt>
                <c:pt idx="15">
                  <c:v>0.989977404242381</c:v>
                </c:pt>
                <c:pt idx="16">
                  <c:v>0.992483053181786</c:v>
                </c:pt>
                <c:pt idx="17">
                  <c:v>0.99436228988634</c:v>
                </c:pt>
                <c:pt idx="18">
                  <c:v>0.995771717414755</c:v>
                </c:pt>
                <c:pt idx="19">
                  <c:v>0.996828788061066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696440"/>
        <c:axId val="2044699512"/>
      </c:lineChart>
      <c:catAx>
        <c:axId val="20446964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44699512"/>
        <c:crosses val="autoZero"/>
        <c:auto val="1"/>
        <c:lblAlgn val="ctr"/>
        <c:lblOffset val="100"/>
        <c:noMultiLvlLbl val="0"/>
      </c:catAx>
      <c:valAx>
        <c:axId val="2044699512"/>
        <c:scaling>
          <c:orientation val="minMax"/>
          <c:max val="1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4696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Chance of at Least 3x Payoff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54737639255116"/>
          <c:y val="0.158333333333333"/>
          <c:w val="0.902811288218173"/>
          <c:h val="0.715463145231846"/>
        </c:manualLayout>
      </c:layout>
      <c:lineChart>
        <c:grouping val="standard"/>
        <c:varyColors val="0"/>
        <c:ser>
          <c:idx val="1"/>
          <c:order val="0"/>
          <c:tx>
            <c:strRef>
              <c:f>'Chance 3X'!$D$9</c:f>
              <c:strCache>
                <c:ptCount val="1"/>
                <c:pt idx="0">
                  <c:v>Confidence Above Lower Boundary</c:v>
                </c:pt>
              </c:strCache>
            </c:strRef>
          </c:tx>
          <c:marker>
            <c:symbol val="none"/>
          </c:marker>
          <c:cat>
            <c:strRef>
              <c:f>'Chance 3X'!$A$9:$A$50</c:f>
              <c:strCache>
                <c:ptCount val="42"/>
                <c:pt idx="0">
                  <c:v>Rolls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</c:strCache>
            </c:strRef>
          </c:cat>
          <c:val>
            <c:numRef>
              <c:f>'Chance 3X'!$D$9:$D$50</c:f>
              <c:numCache>
                <c:formatCode>General</c:formatCode>
                <c:ptCount val="42"/>
                <c:pt idx="0">
                  <c:v>0.0</c:v>
                </c:pt>
                <c:pt idx="2">
                  <c:v>0.515483251330463</c:v>
                </c:pt>
                <c:pt idx="3">
                  <c:v>0.671340928362181</c:v>
                </c:pt>
                <c:pt idx="4">
                  <c:v>0.57566111636157</c:v>
                </c:pt>
                <c:pt idx="5">
                  <c:v>0.676122078849458</c:v>
                </c:pt>
                <c:pt idx="6">
                  <c:v>0.608940991484112</c:v>
                </c:pt>
                <c:pt idx="7">
                  <c:v>0.687953141837004</c:v>
                </c:pt>
                <c:pt idx="8">
                  <c:v>0.63394581096342</c:v>
                </c:pt>
                <c:pt idx="9">
                  <c:v>0.700474892890049</c:v>
                </c:pt>
                <c:pt idx="10">
                  <c:v>0.654534441532324</c:v>
                </c:pt>
                <c:pt idx="11">
                  <c:v>0.712579082647295</c:v>
                </c:pt>
                <c:pt idx="12">
                  <c:v>0.672259775001878</c:v>
                </c:pt>
                <c:pt idx="13">
                  <c:v>0.724025128935104</c:v>
                </c:pt>
                <c:pt idx="14">
                  <c:v>0.687928337127474</c:v>
                </c:pt>
                <c:pt idx="15">
                  <c:v>0.734787647953361</c:v>
                </c:pt>
                <c:pt idx="16">
                  <c:v>0.702022728205185</c:v>
                </c:pt>
                <c:pt idx="17">
                  <c:v>0.744902252677093</c:v>
                </c:pt>
                <c:pt idx="18">
                  <c:v>0.714859264472228</c:v>
                </c:pt>
                <c:pt idx="19">
                  <c:v>0.754420261823001</c:v>
                </c:pt>
                <c:pt idx="20">
                  <c:v>0.726658930280521</c:v>
                </c:pt>
                <c:pt idx="21">
                  <c:v>0.763393996415441</c:v>
                </c:pt>
                <c:pt idx="22">
                  <c:v>0.737583578686467</c:v>
                </c:pt>
                <c:pt idx="23">
                  <c:v>0.771872020894853</c:v>
                </c:pt>
                <c:pt idx="24">
                  <c:v>0.747756151294755</c:v>
                </c:pt>
                <c:pt idx="25">
                  <c:v>0.779897891561963</c:v>
                </c:pt>
                <c:pt idx="26">
                  <c:v>0.757272775271452</c:v>
                </c:pt>
                <c:pt idx="27">
                  <c:v>0.787510171442144</c:v>
                </c:pt>
                <c:pt idx="28">
                  <c:v>0.766210402652909</c:v>
                </c:pt>
                <c:pt idx="29">
                  <c:v>0.794742875673612</c:v>
                </c:pt>
                <c:pt idx="30">
                  <c:v>0.774631850098369</c:v>
                </c:pt>
                <c:pt idx="31">
                  <c:v>0.801626025376357</c:v>
                </c:pt>
                <c:pt idx="32">
                  <c:v>0.782589245886749</c:v>
                </c:pt>
                <c:pt idx="33">
                  <c:v>0.808186187550174</c:v>
                </c:pt>
                <c:pt idx="34">
                  <c:v>0.790126460149984</c:v>
                </c:pt>
                <c:pt idx="35">
                  <c:v>0.814446958831622</c:v>
                </c:pt>
                <c:pt idx="36">
                  <c:v>0.797280863157031</c:v>
                </c:pt>
                <c:pt idx="37">
                  <c:v>0.820429383437756</c:v>
                </c:pt>
                <c:pt idx="38">
                  <c:v>0.804084626159206</c:v>
                </c:pt>
                <c:pt idx="39">
                  <c:v>0.826152308301993</c:v>
                </c:pt>
                <c:pt idx="40">
                  <c:v>0.810565702725886</c:v>
                </c:pt>
                <c:pt idx="41">
                  <c:v>0.831632682735671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526104"/>
        <c:axId val="2116733624"/>
      </c:lineChart>
      <c:catAx>
        <c:axId val="21165261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6733624"/>
        <c:crosses val="autoZero"/>
        <c:auto val="1"/>
        <c:lblAlgn val="ctr"/>
        <c:lblOffset val="100"/>
        <c:noMultiLvlLbl val="0"/>
      </c:catAx>
      <c:valAx>
        <c:axId val="2116733624"/>
        <c:scaling>
          <c:orientation val="minMax"/>
          <c:max val="1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526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Chance of Total Loss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'Chance 3X'!$B$59</c:f>
              <c:strCache>
                <c:ptCount val="1"/>
                <c:pt idx="0">
                  <c:v>1/6</c:v>
                </c:pt>
              </c:strCache>
            </c:strRef>
          </c:tx>
          <c:marker>
            <c:symbol val="none"/>
          </c:marker>
          <c:val>
            <c:numRef>
              <c:f>'Chance 3X'!$B$61:$B$80</c:f>
              <c:numCache>
                <c:formatCode>General</c:formatCode>
                <c:ptCount val="20"/>
                <c:pt idx="0">
                  <c:v>0.833333333333333</c:v>
                </c:pt>
                <c:pt idx="1">
                  <c:v>0.694444444444444</c:v>
                </c:pt>
                <c:pt idx="2">
                  <c:v>0.578703703703704</c:v>
                </c:pt>
                <c:pt idx="3">
                  <c:v>0.482253086419753</c:v>
                </c:pt>
                <c:pt idx="4">
                  <c:v>0.401877572016461</c:v>
                </c:pt>
                <c:pt idx="5">
                  <c:v>0.334897976680384</c:v>
                </c:pt>
                <c:pt idx="6">
                  <c:v>0.279081647233654</c:v>
                </c:pt>
                <c:pt idx="7">
                  <c:v>0.232568039361378</c:v>
                </c:pt>
                <c:pt idx="8">
                  <c:v>0.193806699467815</c:v>
                </c:pt>
                <c:pt idx="9">
                  <c:v>0.161505582889846</c:v>
                </c:pt>
                <c:pt idx="10">
                  <c:v>0.134587985741538</c:v>
                </c:pt>
                <c:pt idx="11">
                  <c:v>0.112156654784615</c:v>
                </c:pt>
                <c:pt idx="12">
                  <c:v>0.0934638789871793</c:v>
                </c:pt>
                <c:pt idx="13">
                  <c:v>0.0778865658226494</c:v>
                </c:pt>
                <c:pt idx="14">
                  <c:v>0.0649054715188745</c:v>
                </c:pt>
                <c:pt idx="15">
                  <c:v>0.0540878929323954</c:v>
                </c:pt>
                <c:pt idx="16">
                  <c:v>0.0450732441103295</c:v>
                </c:pt>
                <c:pt idx="17">
                  <c:v>0.037561036758608</c:v>
                </c:pt>
                <c:pt idx="18">
                  <c:v>0.0313008639655066</c:v>
                </c:pt>
                <c:pt idx="19">
                  <c:v>0.0260840533045889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'Chance 3X'!$C$59</c:f>
              <c:strCache>
                <c:ptCount val="1"/>
                <c:pt idx="0">
                  <c:v>1/5</c:v>
                </c:pt>
              </c:strCache>
            </c:strRef>
          </c:tx>
          <c:marker>
            <c:symbol val="none"/>
          </c:marker>
          <c:val>
            <c:numRef>
              <c:f>'Chance 3X'!$C$61:$C$80</c:f>
              <c:numCache>
                <c:formatCode>General</c:formatCode>
                <c:ptCount val="20"/>
                <c:pt idx="0">
                  <c:v>0.8</c:v>
                </c:pt>
                <c:pt idx="1">
                  <c:v>0.64</c:v>
                </c:pt>
                <c:pt idx="2">
                  <c:v>0.512</c:v>
                </c:pt>
                <c:pt idx="3">
                  <c:v>0.4096</c:v>
                </c:pt>
                <c:pt idx="4">
                  <c:v>0.32768</c:v>
                </c:pt>
                <c:pt idx="5">
                  <c:v>0.262144</c:v>
                </c:pt>
                <c:pt idx="6">
                  <c:v>0.2097152</c:v>
                </c:pt>
                <c:pt idx="7">
                  <c:v>0.16777216</c:v>
                </c:pt>
                <c:pt idx="8">
                  <c:v>0.134217728</c:v>
                </c:pt>
                <c:pt idx="9">
                  <c:v>0.1073741824</c:v>
                </c:pt>
                <c:pt idx="10">
                  <c:v>0.0858993459200001</c:v>
                </c:pt>
                <c:pt idx="11">
                  <c:v>0.0687194767360001</c:v>
                </c:pt>
                <c:pt idx="12">
                  <c:v>0.0549755813888001</c:v>
                </c:pt>
                <c:pt idx="13">
                  <c:v>0.0439804651110401</c:v>
                </c:pt>
                <c:pt idx="14">
                  <c:v>0.0351843720888321</c:v>
                </c:pt>
                <c:pt idx="15">
                  <c:v>0.0281474976710656</c:v>
                </c:pt>
                <c:pt idx="16">
                  <c:v>0.0225179981368525</c:v>
                </c:pt>
                <c:pt idx="17">
                  <c:v>0.018014398509482</c:v>
                </c:pt>
                <c:pt idx="18">
                  <c:v>0.0144115188075856</c:v>
                </c:pt>
                <c:pt idx="19">
                  <c:v>0.0115292150460685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'Chance 3X'!$D$59</c:f>
              <c:strCache>
                <c:ptCount val="1"/>
                <c:pt idx="0">
                  <c:v>1/4</c:v>
                </c:pt>
              </c:strCache>
            </c:strRef>
          </c:tx>
          <c:marker>
            <c:symbol val="none"/>
          </c:marker>
          <c:val>
            <c:numRef>
              <c:f>'Chance 3X'!$D$61:$D$80</c:f>
              <c:numCache>
                <c:formatCode>General</c:formatCode>
                <c:ptCount val="20"/>
                <c:pt idx="0">
                  <c:v>0.75</c:v>
                </c:pt>
                <c:pt idx="1">
                  <c:v>0.5625</c:v>
                </c:pt>
                <c:pt idx="2">
                  <c:v>0.421875</c:v>
                </c:pt>
                <c:pt idx="3">
                  <c:v>0.31640625</c:v>
                </c:pt>
                <c:pt idx="4">
                  <c:v>0.2373046875</c:v>
                </c:pt>
                <c:pt idx="5">
                  <c:v>0.177978515625</c:v>
                </c:pt>
                <c:pt idx="6">
                  <c:v>0.13348388671875</c:v>
                </c:pt>
                <c:pt idx="7">
                  <c:v>0.100112915039062</c:v>
                </c:pt>
                <c:pt idx="8">
                  <c:v>0.0750846862792969</c:v>
                </c:pt>
                <c:pt idx="9">
                  <c:v>0.0563135147094726</c:v>
                </c:pt>
                <c:pt idx="10">
                  <c:v>0.0422351360321045</c:v>
                </c:pt>
                <c:pt idx="11">
                  <c:v>0.0316763520240784</c:v>
                </c:pt>
                <c:pt idx="12">
                  <c:v>0.0237572640180588</c:v>
                </c:pt>
                <c:pt idx="13">
                  <c:v>0.0178179480135441</c:v>
                </c:pt>
                <c:pt idx="14">
                  <c:v>0.0133634610101581</c:v>
                </c:pt>
                <c:pt idx="15">
                  <c:v>0.0100225957576185</c:v>
                </c:pt>
                <c:pt idx="16">
                  <c:v>0.00751694681821391</c:v>
                </c:pt>
                <c:pt idx="17">
                  <c:v>0.00563771011366043</c:v>
                </c:pt>
                <c:pt idx="18">
                  <c:v>0.00422828258524532</c:v>
                </c:pt>
                <c:pt idx="19">
                  <c:v>0.00317121193893399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561384"/>
        <c:axId val="2116914120"/>
      </c:lineChart>
      <c:catAx>
        <c:axId val="2116561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6914120"/>
        <c:crosses val="autoZero"/>
        <c:auto val="1"/>
        <c:lblAlgn val="ctr"/>
        <c:lblOffset val="100"/>
        <c:noMultiLvlLbl val="0"/>
      </c:catAx>
      <c:valAx>
        <c:axId val="2116914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561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Chance of at Least 3x Payoff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54737639255116"/>
          <c:y val="0.158333333333333"/>
          <c:w val="0.902811288218173"/>
          <c:h val="0.715463145231846"/>
        </c:manualLayout>
      </c:layout>
      <c:lineChart>
        <c:grouping val="standard"/>
        <c:varyColors val="0"/>
        <c:ser>
          <c:idx val="1"/>
          <c:order val="0"/>
          <c:tx>
            <c:v>"1/6"</c:v>
          </c:tx>
          <c:marker>
            <c:symbol val="none"/>
          </c:marker>
          <c:cat>
            <c:numRef>
              <c:f>'Chance 3X'!$A$11:$A$50</c:f>
              <c:numCache>
                <c:formatCode>#,##0</c:formatCode>
                <c:ptCount val="40"/>
                <c:pt idx="0">
                  <c:v>10.0</c:v>
                </c:pt>
                <c:pt idx="1">
                  <c:v>20.0</c:v>
                </c:pt>
                <c:pt idx="2">
                  <c:v>30.0</c:v>
                </c:pt>
                <c:pt idx="3">
                  <c:v>40.0</c:v>
                </c:pt>
                <c:pt idx="4">
                  <c:v>50.0</c:v>
                </c:pt>
                <c:pt idx="5">
                  <c:v>60.0</c:v>
                </c:pt>
                <c:pt idx="6">
                  <c:v>70.0</c:v>
                </c:pt>
                <c:pt idx="7">
                  <c:v>80.0</c:v>
                </c:pt>
                <c:pt idx="8">
                  <c:v>90.0</c:v>
                </c:pt>
                <c:pt idx="9">
                  <c:v>100.0</c:v>
                </c:pt>
                <c:pt idx="10">
                  <c:v>110.0</c:v>
                </c:pt>
                <c:pt idx="11">
                  <c:v>120.0</c:v>
                </c:pt>
                <c:pt idx="12">
                  <c:v>130.0</c:v>
                </c:pt>
                <c:pt idx="13">
                  <c:v>140.0</c:v>
                </c:pt>
                <c:pt idx="14">
                  <c:v>150.0</c:v>
                </c:pt>
                <c:pt idx="15">
                  <c:v>160.0</c:v>
                </c:pt>
                <c:pt idx="16">
                  <c:v>170.0</c:v>
                </c:pt>
                <c:pt idx="17">
                  <c:v>180.0</c:v>
                </c:pt>
                <c:pt idx="18">
                  <c:v>190.0</c:v>
                </c:pt>
                <c:pt idx="19">
                  <c:v>200.0</c:v>
                </c:pt>
                <c:pt idx="20">
                  <c:v>210.0</c:v>
                </c:pt>
                <c:pt idx="21">
                  <c:v>220.0</c:v>
                </c:pt>
                <c:pt idx="22">
                  <c:v>230.0</c:v>
                </c:pt>
                <c:pt idx="23">
                  <c:v>240.0</c:v>
                </c:pt>
                <c:pt idx="24">
                  <c:v>250.0</c:v>
                </c:pt>
                <c:pt idx="25">
                  <c:v>260.0</c:v>
                </c:pt>
                <c:pt idx="26">
                  <c:v>270.0</c:v>
                </c:pt>
                <c:pt idx="27">
                  <c:v>280.0</c:v>
                </c:pt>
                <c:pt idx="28">
                  <c:v>290.0</c:v>
                </c:pt>
                <c:pt idx="29">
                  <c:v>300.0</c:v>
                </c:pt>
                <c:pt idx="30">
                  <c:v>310.0</c:v>
                </c:pt>
                <c:pt idx="31">
                  <c:v>320.0</c:v>
                </c:pt>
                <c:pt idx="32">
                  <c:v>330.0</c:v>
                </c:pt>
                <c:pt idx="33">
                  <c:v>340.0</c:v>
                </c:pt>
                <c:pt idx="34">
                  <c:v>350.0</c:v>
                </c:pt>
                <c:pt idx="35">
                  <c:v>360.0</c:v>
                </c:pt>
                <c:pt idx="36">
                  <c:v>370.0</c:v>
                </c:pt>
                <c:pt idx="37">
                  <c:v>380.0</c:v>
                </c:pt>
                <c:pt idx="38">
                  <c:v>390.0</c:v>
                </c:pt>
                <c:pt idx="39">
                  <c:v>400.0</c:v>
                </c:pt>
              </c:numCache>
            </c:numRef>
          </c:cat>
          <c:val>
            <c:numRef>
              <c:f>'Chance 3X'!$D$11:$D$50</c:f>
              <c:numCache>
                <c:formatCode>General</c:formatCode>
                <c:ptCount val="40"/>
                <c:pt idx="0">
                  <c:v>0.515483251330463</c:v>
                </c:pt>
                <c:pt idx="1">
                  <c:v>0.671340928362181</c:v>
                </c:pt>
                <c:pt idx="2">
                  <c:v>0.57566111636157</c:v>
                </c:pt>
                <c:pt idx="3">
                  <c:v>0.676122078849458</c:v>
                </c:pt>
                <c:pt idx="4">
                  <c:v>0.608940991484112</c:v>
                </c:pt>
                <c:pt idx="5">
                  <c:v>0.687953141837004</c:v>
                </c:pt>
                <c:pt idx="6">
                  <c:v>0.63394581096342</c:v>
                </c:pt>
                <c:pt idx="7">
                  <c:v>0.700474892890049</c:v>
                </c:pt>
                <c:pt idx="8">
                  <c:v>0.654534441532324</c:v>
                </c:pt>
                <c:pt idx="9">
                  <c:v>0.712579082647295</c:v>
                </c:pt>
                <c:pt idx="10">
                  <c:v>0.672259775001878</c:v>
                </c:pt>
                <c:pt idx="11">
                  <c:v>0.724025128935104</c:v>
                </c:pt>
                <c:pt idx="12">
                  <c:v>0.687928337127474</c:v>
                </c:pt>
                <c:pt idx="13">
                  <c:v>0.734787647953361</c:v>
                </c:pt>
                <c:pt idx="14">
                  <c:v>0.702022728205185</c:v>
                </c:pt>
                <c:pt idx="15">
                  <c:v>0.744902252677093</c:v>
                </c:pt>
                <c:pt idx="16">
                  <c:v>0.714859264472228</c:v>
                </c:pt>
                <c:pt idx="17">
                  <c:v>0.754420261823001</c:v>
                </c:pt>
                <c:pt idx="18">
                  <c:v>0.726658930280521</c:v>
                </c:pt>
                <c:pt idx="19">
                  <c:v>0.763393996415441</c:v>
                </c:pt>
                <c:pt idx="20">
                  <c:v>0.737583578686467</c:v>
                </c:pt>
                <c:pt idx="21">
                  <c:v>0.771872020894853</c:v>
                </c:pt>
                <c:pt idx="22">
                  <c:v>0.747756151294755</c:v>
                </c:pt>
                <c:pt idx="23">
                  <c:v>0.779897891561963</c:v>
                </c:pt>
                <c:pt idx="24">
                  <c:v>0.757272775271452</c:v>
                </c:pt>
                <c:pt idx="25">
                  <c:v>0.787510171442144</c:v>
                </c:pt>
                <c:pt idx="26">
                  <c:v>0.766210402652909</c:v>
                </c:pt>
                <c:pt idx="27">
                  <c:v>0.794742875673612</c:v>
                </c:pt>
                <c:pt idx="28">
                  <c:v>0.774631850098369</c:v>
                </c:pt>
                <c:pt idx="29">
                  <c:v>0.801626025376357</c:v>
                </c:pt>
                <c:pt idx="30">
                  <c:v>0.782589245886749</c:v>
                </c:pt>
                <c:pt idx="31">
                  <c:v>0.808186187550174</c:v>
                </c:pt>
                <c:pt idx="32">
                  <c:v>0.790126460149984</c:v>
                </c:pt>
                <c:pt idx="33">
                  <c:v>0.814446958831622</c:v>
                </c:pt>
                <c:pt idx="34">
                  <c:v>0.797280863157031</c:v>
                </c:pt>
                <c:pt idx="35">
                  <c:v>0.820429383437756</c:v>
                </c:pt>
                <c:pt idx="36">
                  <c:v>0.804084626159206</c:v>
                </c:pt>
                <c:pt idx="37">
                  <c:v>0.826152308301993</c:v>
                </c:pt>
                <c:pt idx="38">
                  <c:v>0.810565702725886</c:v>
                </c:pt>
                <c:pt idx="39">
                  <c:v>0.831632682735671</c:v>
                </c:pt>
              </c:numCache>
            </c:numRef>
          </c:val>
          <c:smooth val="0"/>
        </c:ser>
        <c:ser>
          <c:idx val="0"/>
          <c:order val="1"/>
          <c:tx>
            <c:v>"1/5"</c:v>
          </c:tx>
          <c:marker>
            <c:symbol val="none"/>
          </c:marker>
          <c:cat>
            <c:numRef>
              <c:f>'Chance 3X'!$A$11:$A$50</c:f>
              <c:numCache>
                <c:formatCode>#,##0</c:formatCode>
                <c:ptCount val="40"/>
                <c:pt idx="0">
                  <c:v>10.0</c:v>
                </c:pt>
                <c:pt idx="1">
                  <c:v>20.0</c:v>
                </c:pt>
                <c:pt idx="2">
                  <c:v>30.0</c:v>
                </c:pt>
                <c:pt idx="3">
                  <c:v>40.0</c:v>
                </c:pt>
                <c:pt idx="4">
                  <c:v>50.0</c:v>
                </c:pt>
                <c:pt idx="5">
                  <c:v>60.0</c:v>
                </c:pt>
                <c:pt idx="6">
                  <c:v>70.0</c:v>
                </c:pt>
                <c:pt idx="7">
                  <c:v>80.0</c:v>
                </c:pt>
                <c:pt idx="8">
                  <c:v>90.0</c:v>
                </c:pt>
                <c:pt idx="9">
                  <c:v>100.0</c:v>
                </c:pt>
                <c:pt idx="10">
                  <c:v>110.0</c:v>
                </c:pt>
                <c:pt idx="11">
                  <c:v>120.0</c:v>
                </c:pt>
                <c:pt idx="12">
                  <c:v>130.0</c:v>
                </c:pt>
                <c:pt idx="13">
                  <c:v>140.0</c:v>
                </c:pt>
                <c:pt idx="14">
                  <c:v>150.0</c:v>
                </c:pt>
                <c:pt idx="15">
                  <c:v>160.0</c:v>
                </c:pt>
                <c:pt idx="16">
                  <c:v>170.0</c:v>
                </c:pt>
                <c:pt idx="17">
                  <c:v>180.0</c:v>
                </c:pt>
                <c:pt idx="18">
                  <c:v>190.0</c:v>
                </c:pt>
                <c:pt idx="19">
                  <c:v>200.0</c:v>
                </c:pt>
                <c:pt idx="20">
                  <c:v>210.0</c:v>
                </c:pt>
                <c:pt idx="21">
                  <c:v>220.0</c:v>
                </c:pt>
                <c:pt idx="22">
                  <c:v>230.0</c:v>
                </c:pt>
                <c:pt idx="23">
                  <c:v>240.0</c:v>
                </c:pt>
                <c:pt idx="24">
                  <c:v>250.0</c:v>
                </c:pt>
                <c:pt idx="25">
                  <c:v>260.0</c:v>
                </c:pt>
                <c:pt idx="26">
                  <c:v>270.0</c:v>
                </c:pt>
                <c:pt idx="27">
                  <c:v>280.0</c:v>
                </c:pt>
                <c:pt idx="28">
                  <c:v>290.0</c:v>
                </c:pt>
                <c:pt idx="29">
                  <c:v>300.0</c:v>
                </c:pt>
                <c:pt idx="30">
                  <c:v>310.0</c:v>
                </c:pt>
                <c:pt idx="31">
                  <c:v>320.0</c:v>
                </c:pt>
                <c:pt idx="32">
                  <c:v>330.0</c:v>
                </c:pt>
                <c:pt idx="33">
                  <c:v>340.0</c:v>
                </c:pt>
                <c:pt idx="34">
                  <c:v>350.0</c:v>
                </c:pt>
                <c:pt idx="35">
                  <c:v>360.0</c:v>
                </c:pt>
                <c:pt idx="36">
                  <c:v>370.0</c:v>
                </c:pt>
                <c:pt idx="37">
                  <c:v>380.0</c:v>
                </c:pt>
                <c:pt idx="38">
                  <c:v>390.0</c:v>
                </c:pt>
                <c:pt idx="39">
                  <c:v>400.0</c:v>
                </c:pt>
              </c:numCache>
            </c:numRef>
          </c:cat>
          <c:val>
            <c:numRef>
              <c:f>'Chance 3X'!$J$11:$J$50</c:f>
              <c:numCache>
                <c:formatCode>General</c:formatCode>
                <c:ptCount val="40"/>
                <c:pt idx="0">
                  <c:v>0.6241903616</c:v>
                </c:pt>
                <c:pt idx="1">
                  <c:v>0.793915281051526</c:v>
                </c:pt>
                <c:pt idx="2">
                  <c:v>0.744766745259681</c:v>
                </c:pt>
                <c:pt idx="3">
                  <c:v>0.838671182767836</c:v>
                </c:pt>
                <c:pt idx="4">
                  <c:v>0.80959018841781</c:v>
                </c:pt>
                <c:pt idx="5">
                  <c:v>0.873207568353141</c:v>
                </c:pt>
                <c:pt idx="6">
                  <c:v>0.853210737969432</c:v>
                </c:pt>
                <c:pt idx="7">
                  <c:v>0.899401968220451</c:v>
                </c:pt>
                <c:pt idx="8">
                  <c:v>0.884789019705622</c:v>
                </c:pt>
                <c:pt idx="9">
                  <c:v>0.919556278861949</c:v>
                </c:pt>
                <c:pt idx="10">
                  <c:v>0.908518097065844</c:v>
                </c:pt>
                <c:pt idx="11">
                  <c:v>0.935273142762509</c:v>
                </c:pt>
                <c:pt idx="12">
                  <c:v>0.926759511289029</c:v>
                </c:pt>
                <c:pt idx="13">
                  <c:v>0.947660973808467</c:v>
                </c:pt>
                <c:pt idx="14">
                  <c:v>0.94099960815021</c:v>
                </c:pt>
                <c:pt idx="15">
                  <c:v>0.957507062529904</c:v>
                </c:pt>
                <c:pt idx="16">
                  <c:v>0.952240079851084</c:v>
                </c:pt>
                <c:pt idx="17">
                  <c:v>0.965385369345991</c:v>
                </c:pt>
                <c:pt idx="18">
                  <c:v>0.961187494003218</c:v>
                </c:pt>
                <c:pt idx="19">
                  <c:v>0.971723425017107</c:v>
                </c:pt>
                <c:pt idx="20">
                  <c:v>0.968356529252536</c:v>
                </c:pt>
                <c:pt idx="21">
                  <c:v>0.976845224414111</c:v>
                </c:pt>
                <c:pt idx="22">
                  <c:v>0.974131049057945</c:v>
                </c:pt>
                <c:pt idx="23">
                  <c:v>0.980999718278738</c:v>
                </c:pt>
                <c:pt idx="24">
                  <c:v>0.978802528188632</c:v>
                </c:pt>
                <c:pt idx="25">
                  <c:v>0.984380348429541</c:v>
                </c:pt>
                <c:pt idx="26">
                  <c:v>0.98259540012296</c:v>
                </c:pt>
                <c:pt idx="27">
                  <c:v>0.987138809299682</c:v>
                </c:pt>
                <c:pt idx="28">
                  <c:v>0.985684407958334</c:v>
                </c:pt>
                <c:pt idx="29">
                  <c:v>0.98939496517381</c:v>
                </c:pt>
                <c:pt idx="30">
                  <c:v>0.988206837288584</c:v>
                </c:pt>
                <c:pt idx="31">
                  <c:v>0.991244134506852</c:v>
                </c:pt>
                <c:pt idx="32">
                  <c:v>0.990271348822588</c:v>
                </c:pt>
                <c:pt idx="33">
                  <c:v>0.992762526623141</c:v>
                </c:pt>
                <c:pt idx="34">
                  <c:v>0.991964481401053</c:v>
                </c:pt>
                <c:pt idx="35">
                  <c:v>0.994011354550469</c:v>
                </c:pt>
                <c:pt idx="36">
                  <c:v>0.993355517557957</c:v>
                </c:pt>
                <c:pt idx="37">
                  <c:v>0.995039982152626</c:v>
                </c:pt>
                <c:pt idx="38">
                  <c:v>0.994500173152027</c:v>
                </c:pt>
                <c:pt idx="39">
                  <c:v>0.995888355914912</c:v>
                </c:pt>
              </c:numCache>
            </c:numRef>
          </c:val>
          <c:smooth val="0"/>
        </c:ser>
        <c:ser>
          <c:idx val="2"/>
          <c:order val="2"/>
          <c:tx>
            <c:v>"1/4"</c:v>
          </c:tx>
          <c:marker>
            <c:symbol val="none"/>
          </c:marker>
          <c:cat>
            <c:numRef>
              <c:f>'Chance 3X'!$A$11:$A$50</c:f>
              <c:numCache>
                <c:formatCode>#,##0</c:formatCode>
                <c:ptCount val="40"/>
                <c:pt idx="0">
                  <c:v>10.0</c:v>
                </c:pt>
                <c:pt idx="1">
                  <c:v>20.0</c:v>
                </c:pt>
                <c:pt idx="2">
                  <c:v>30.0</c:v>
                </c:pt>
                <c:pt idx="3">
                  <c:v>40.0</c:v>
                </c:pt>
                <c:pt idx="4">
                  <c:v>50.0</c:v>
                </c:pt>
                <c:pt idx="5">
                  <c:v>60.0</c:v>
                </c:pt>
                <c:pt idx="6">
                  <c:v>70.0</c:v>
                </c:pt>
                <c:pt idx="7">
                  <c:v>80.0</c:v>
                </c:pt>
                <c:pt idx="8">
                  <c:v>90.0</c:v>
                </c:pt>
                <c:pt idx="9">
                  <c:v>100.0</c:v>
                </c:pt>
                <c:pt idx="10">
                  <c:v>110.0</c:v>
                </c:pt>
                <c:pt idx="11">
                  <c:v>120.0</c:v>
                </c:pt>
                <c:pt idx="12">
                  <c:v>130.0</c:v>
                </c:pt>
                <c:pt idx="13">
                  <c:v>140.0</c:v>
                </c:pt>
                <c:pt idx="14">
                  <c:v>150.0</c:v>
                </c:pt>
                <c:pt idx="15">
                  <c:v>160.0</c:v>
                </c:pt>
                <c:pt idx="16">
                  <c:v>170.0</c:v>
                </c:pt>
                <c:pt idx="17">
                  <c:v>180.0</c:v>
                </c:pt>
                <c:pt idx="18">
                  <c:v>190.0</c:v>
                </c:pt>
                <c:pt idx="19">
                  <c:v>200.0</c:v>
                </c:pt>
                <c:pt idx="20">
                  <c:v>210.0</c:v>
                </c:pt>
                <c:pt idx="21">
                  <c:v>220.0</c:v>
                </c:pt>
                <c:pt idx="22">
                  <c:v>230.0</c:v>
                </c:pt>
                <c:pt idx="23">
                  <c:v>240.0</c:v>
                </c:pt>
                <c:pt idx="24">
                  <c:v>250.0</c:v>
                </c:pt>
                <c:pt idx="25">
                  <c:v>260.0</c:v>
                </c:pt>
                <c:pt idx="26">
                  <c:v>270.0</c:v>
                </c:pt>
                <c:pt idx="27">
                  <c:v>280.0</c:v>
                </c:pt>
                <c:pt idx="28">
                  <c:v>290.0</c:v>
                </c:pt>
                <c:pt idx="29">
                  <c:v>300.0</c:v>
                </c:pt>
                <c:pt idx="30">
                  <c:v>310.0</c:v>
                </c:pt>
                <c:pt idx="31">
                  <c:v>320.0</c:v>
                </c:pt>
                <c:pt idx="32">
                  <c:v>330.0</c:v>
                </c:pt>
                <c:pt idx="33">
                  <c:v>340.0</c:v>
                </c:pt>
                <c:pt idx="34">
                  <c:v>350.0</c:v>
                </c:pt>
                <c:pt idx="35">
                  <c:v>360.0</c:v>
                </c:pt>
                <c:pt idx="36">
                  <c:v>370.0</c:v>
                </c:pt>
                <c:pt idx="37">
                  <c:v>380.0</c:v>
                </c:pt>
                <c:pt idx="38">
                  <c:v>390.0</c:v>
                </c:pt>
                <c:pt idx="39">
                  <c:v>400.0</c:v>
                </c:pt>
              </c:numCache>
            </c:numRef>
          </c:cat>
          <c:val>
            <c:numRef>
              <c:f>'Chance 3X'!$P$11:$P$50</c:f>
              <c:numCache>
                <c:formatCode>General</c:formatCode>
                <c:ptCount val="40"/>
                <c:pt idx="0">
                  <c:v>0.755974769592285</c:v>
                </c:pt>
                <c:pt idx="1">
                  <c:v>0.908739567535122</c:v>
                </c:pt>
                <c:pt idx="2">
                  <c:v>0.902130400435344</c:v>
                </c:pt>
                <c:pt idx="3">
                  <c:v>0.956726017427984</c:v>
                </c:pt>
                <c:pt idx="4">
                  <c:v>0.954744153509836</c:v>
                </c:pt>
                <c:pt idx="5">
                  <c:v>0.978785042230379</c:v>
                </c:pt>
                <c:pt idx="6">
                  <c:v>0.977995290342679</c:v>
                </c:pt>
                <c:pt idx="7">
                  <c:v>0.989358906107808</c:v>
                </c:pt>
                <c:pt idx="8">
                  <c:v>0.989007673621519</c:v>
                </c:pt>
                <c:pt idx="9">
                  <c:v>0.994579238347201</c:v>
                </c:pt>
                <c:pt idx="10">
                  <c:v>0.994413920430583</c:v>
                </c:pt>
                <c:pt idx="11">
                  <c:v>0.997207714687249</c:v>
                </c:pt>
                <c:pt idx="12">
                  <c:v>0.997127207017905</c:v>
                </c:pt>
                <c:pt idx="13">
                  <c:v>0.998549609229836</c:v>
                </c:pt>
                <c:pt idx="14">
                  <c:v>0.998509510899922</c:v>
                </c:pt>
                <c:pt idx="15">
                  <c:v>0.999241710520982</c:v>
                </c:pt>
                <c:pt idx="16">
                  <c:v>0.999221419364082</c:v>
                </c:pt>
                <c:pt idx="17">
                  <c:v>0.999601481107471</c:v>
                </c:pt>
                <c:pt idx="18">
                  <c:v>0.99959109181681</c:v>
                </c:pt>
                <c:pt idx="19">
                  <c:v>0.999789661583156</c:v>
                </c:pt>
                <c:pt idx="20">
                  <c:v>0.999784294015095</c:v>
                </c:pt>
                <c:pt idx="21">
                  <c:v>0.999888586499985</c:v>
                </c:pt>
                <c:pt idx="22">
                  <c:v>0.999885793573453</c:v>
                </c:pt>
                <c:pt idx="23">
                  <c:v>0.99994080694651</c:v>
                </c:pt>
                <c:pt idx="24">
                  <c:v>0.999939345308498</c:v>
                </c:pt>
                <c:pt idx="25">
                  <c:v>0.999968469426448</c:v>
                </c:pt>
                <c:pt idx="26">
                  <c:v>0.999967700864011</c:v>
                </c:pt>
                <c:pt idx="27">
                  <c:v>0.999983166570913</c:v>
                </c:pt>
                <c:pt idx="28">
                  <c:v>0.999982760835465</c:v>
                </c:pt>
                <c:pt idx="29">
                  <c:v>0.999990995242977</c:v>
                </c:pt>
                <c:pt idx="30">
                  <c:v>0.99999078032589</c:v>
                </c:pt>
                <c:pt idx="31">
                  <c:v>0.999995174632871</c:v>
                </c:pt>
                <c:pt idx="32">
                  <c:v>0.999995060461592</c:v>
                </c:pt>
                <c:pt idx="33">
                  <c:v>0.99999741021057</c:v>
                </c:pt>
                <c:pt idx="34">
                  <c:v>0.999997349406224</c:v>
                </c:pt>
                <c:pt idx="35">
                  <c:v>0.999998608112661</c:v>
                </c:pt>
                <c:pt idx="36">
                  <c:v>0.999998575658636</c:v>
                </c:pt>
                <c:pt idx="37">
                  <c:v>0.999999250986749</c:v>
                </c:pt>
                <c:pt idx="38">
                  <c:v>0.99999923363087</c:v>
                </c:pt>
                <c:pt idx="39">
                  <c:v>0.99999959647596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911816"/>
        <c:axId val="2116620632"/>
      </c:lineChart>
      <c:catAx>
        <c:axId val="21169118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6620632"/>
        <c:crosses val="autoZero"/>
        <c:auto val="1"/>
        <c:lblAlgn val="ctr"/>
        <c:lblOffset val="100"/>
        <c:noMultiLvlLbl val="0"/>
      </c:catAx>
      <c:valAx>
        <c:axId val="2116620632"/>
        <c:scaling>
          <c:orientation val="minMax"/>
          <c:max val="1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911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'Chance 2.5x'!$C$48</c:f>
              <c:strCache>
                <c:ptCount val="1"/>
                <c:pt idx="0">
                  <c:v>Chance of Total Loss</c:v>
                </c:pt>
              </c:strCache>
            </c:strRef>
          </c:tx>
          <c:marker>
            <c:symbol val="none"/>
          </c:marker>
          <c:cat>
            <c:strRef>
              <c:f>'Chance 2.5x'!$A$49:$A$100</c:f>
              <c:strCache>
                <c:ptCount val="52"/>
                <c:pt idx="0">
                  <c:v>Rolls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strCache>
            </c:strRef>
          </c:cat>
          <c:val>
            <c:numRef>
              <c:f>'Chance 2.5x'!$B$50:$B$100</c:f>
              <c:numCache>
                <c:formatCode>General</c:formatCode>
                <c:ptCount val="51"/>
                <c:pt idx="1">
                  <c:v>0.833333333333333</c:v>
                </c:pt>
                <c:pt idx="2">
                  <c:v>0.694444444444444</c:v>
                </c:pt>
                <c:pt idx="3">
                  <c:v>0.578703703703704</c:v>
                </c:pt>
                <c:pt idx="4">
                  <c:v>0.482253086419753</c:v>
                </c:pt>
                <c:pt idx="5">
                  <c:v>0.401877572016461</c:v>
                </c:pt>
                <c:pt idx="6">
                  <c:v>0.334897976680384</c:v>
                </c:pt>
                <c:pt idx="7">
                  <c:v>0.279081647233654</c:v>
                </c:pt>
                <c:pt idx="8">
                  <c:v>0.232568039361378</c:v>
                </c:pt>
                <c:pt idx="9">
                  <c:v>0.193806699467815</c:v>
                </c:pt>
                <c:pt idx="10">
                  <c:v>0.161505582889846</c:v>
                </c:pt>
                <c:pt idx="11">
                  <c:v>0.134587985741538</c:v>
                </c:pt>
                <c:pt idx="12">
                  <c:v>0.112156654784615</c:v>
                </c:pt>
                <c:pt idx="13">
                  <c:v>0.0934638789871793</c:v>
                </c:pt>
                <c:pt idx="14">
                  <c:v>0.0778865658226494</c:v>
                </c:pt>
                <c:pt idx="15">
                  <c:v>0.0649054715188745</c:v>
                </c:pt>
                <c:pt idx="16">
                  <c:v>0.0540878929323954</c:v>
                </c:pt>
                <c:pt idx="17">
                  <c:v>0.0450732441103295</c:v>
                </c:pt>
                <c:pt idx="18">
                  <c:v>0.037561036758608</c:v>
                </c:pt>
                <c:pt idx="19">
                  <c:v>0.0313008639655066</c:v>
                </c:pt>
                <c:pt idx="20">
                  <c:v>0.0260840533045889</c:v>
                </c:pt>
                <c:pt idx="21">
                  <c:v>0.0217367110871574</c:v>
                </c:pt>
                <c:pt idx="22">
                  <c:v>0.0181139259059645</c:v>
                </c:pt>
                <c:pt idx="23">
                  <c:v>0.0150949382549704</c:v>
                </c:pt>
                <c:pt idx="24">
                  <c:v>0.0125791152124753</c:v>
                </c:pt>
                <c:pt idx="25">
                  <c:v>0.0104825960103961</c:v>
                </c:pt>
                <c:pt idx="26">
                  <c:v>0.0087354966753301</c:v>
                </c:pt>
                <c:pt idx="27">
                  <c:v>0.00727958056277508</c:v>
                </c:pt>
                <c:pt idx="28">
                  <c:v>0.0060663171356459</c:v>
                </c:pt>
                <c:pt idx="29">
                  <c:v>0.00505526427970492</c:v>
                </c:pt>
                <c:pt idx="30">
                  <c:v>0.00421272023308743</c:v>
                </c:pt>
                <c:pt idx="31">
                  <c:v>0.00351060019423953</c:v>
                </c:pt>
                <c:pt idx="32">
                  <c:v>0.00292550016186627</c:v>
                </c:pt>
                <c:pt idx="33">
                  <c:v>0.00243791680155523</c:v>
                </c:pt>
                <c:pt idx="34">
                  <c:v>0.00203159733462936</c:v>
                </c:pt>
                <c:pt idx="35">
                  <c:v>0.0016929977788578</c:v>
                </c:pt>
                <c:pt idx="36">
                  <c:v>0.0014108314823815</c:v>
                </c:pt>
                <c:pt idx="37">
                  <c:v>0.00117569290198458</c:v>
                </c:pt>
                <c:pt idx="38">
                  <c:v>0.000979744084987152</c:v>
                </c:pt>
                <c:pt idx="39">
                  <c:v>0.00081645340415596</c:v>
                </c:pt>
                <c:pt idx="40">
                  <c:v>0.000680377836796633</c:v>
                </c:pt>
                <c:pt idx="41">
                  <c:v>0.000566981530663861</c:v>
                </c:pt>
                <c:pt idx="42">
                  <c:v>0.000472484608886551</c:v>
                </c:pt>
                <c:pt idx="43">
                  <c:v>0.000393737174072126</c:v>
                </c:pt>
                <c:pt idx="44">
                  <c:v>0.000328114311726771</c:v>
                </c:pt>
                <c:pt idx="45">
                  <c:v>0.000273428593105643</c:v>
                </c:pt>
                <c:pt idx="46">
                  <c:v>0.000227857160921369</c:v>
                </c:pt>
                <c:pt idx="47">
                  <c:v>0.000189880967434474</c:v>
                </c:pt>
                <c:pt idx="48">
                  <c:v>0.000158234139528729</c:v>
                </c:pt>
                <c:pt idx="49">
                  <c:v>0.000131861782940607</c:v>
                </c:pt>
                <c:pt idx="50">
                  <c:v>0.000109884819117173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039704"/>
        <c:axId val="2116771432"/>
      </c:lineChart>
      <c:catAx>
        <c:axId val="2116039704"/>
        <c:scaling>
          <c:orientation val="minMax"/>
        </c:scaling>
        <c:delete val="0"/>
        <c:axPos val="b"/>
        <c:majorTickMark val="out"/>
        <c:minorTickMark val="none"/>
        <c:tickLblPos val="nextTo"/>
        <c:crossAx val="2116771432"/>
        <c:crosses val="autoZero"/>
        <c:auto val="1"/>
        <c:lblAlgn val="ctr"/>
        <c:lblOffset val="100"/>
        <c:noMultiLvlLbl val="0"/>
      </c:catAx>
      <c:valAx>
        <c:axId val="2116771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039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Chance of at Least 2.5x Payoff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54737639255116"/>
          <c:y val="0.158333333333333"/>
          <c:w val="0.902811288218173"/>
          <c:h val="0.715463145231846"/>
        </c:manualLayout>
      </c:layout>
      <c:lineChart>
        <c:grouping val="standard"/>
        <c:varyColors val="0"/>
        <c:ser>
          <c:idx val="1"/>
          <c:order val="0"/>
          <c:tx>
            <c:strRef>
              <c:f>'Chance 2.5x'!$D$9</c:f>
              <c:strCache>
                <c:ptCount val="1"/>
                <c:pt idx="0">
                  <c:v>Confidence Above Lower Boundary</c:v>
                </c:pt>
              </c:strCache>
            </c:strRef>
          </c:tx>
          <c:marker>
            <c:symbol val="none"/>
          </c:marker>
          <c:cat>
            <c:strRef>
              <c:f>'Chance 2.5x'!$A$9:$A$30</c:f>
              <c:strCache>
                <c:ptCount val="22"/>
                <c:pt idx="0">
                  <c:v>Rolls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strCache>
            </c:strRef>
          </c:cat>
          <c:val>
            <c:numRef>
              <c:f>'Chance 2.5x'!$D$9:$D$30</c:f>
              <c:numCache>
                <c:formatCode>General</c:formatCode>
                <c:ptCount val="22"/>
                <c:pt idx="0">
                  <c:v>0.0</c:v>
                </c:pt>
                <c:pt idx="2">
                  <c:v>0.166666666666667</c:v>
                </c:pt>
                <c:pt idx="3">
                  <c:v>0.305555555555556</c:v>
                </c:pt>
                <c:pt idx="4">
                  <c:v>0.421296296296296</c:v>
                </c:pt>
                <c:pt idx="5">
                  <c:v>0.517746913580247</c:v>
                </c:pt>
                <c:pt idx="6">
                  <c:v>0.598122427983539</c:v>
                </c:pt>
                <c:pt idx="7">
                  <c:v>0.665102023319616</c:v>
                </c:pt>
                <c:pt idx="8">
                  <c:v>0.720918352766346</c:v>
                </c:pt>
                <c:pt idx="9">
                  <c:v>0.767431960638622</c:v>
                </c:pt>
                <c:pt idx="10">
                  <c:v>0.806193300532185</c:v>
                </c:pt>
                <c:pt idx="11">
                  <c:v>0.838494417110154</c:v>
                </c:pt>
                <c:pt idx="12">
                  <c:v>0.865412014258462</c:v>
                </c:pt>
                <c:pt idx="13">
                  <c:v>0.618667373732308</c:v>
                </c:pt>
                <c:pt idx="14">
                  <c:v>0.663530035646155</c:v>
                </c:pt>
                <c:pt idx="15">
                  <c:v>0.704031049873932</c:v>
                </c:pt>
                <c:pt idx="16">
                  <c:v>0.740378113924502</c:v>
                </c:pt>
                <c:pt idx="17">
                  <c:v>0.772830849683939</c:v>
                </c:pt>
                <c:pt idx="18">
                  <c:v>0.80167772591455</c:v>
                </c:pt>
                <c:pt idx="19">
                  <c:v>0.827219230910403</c:v>
                </c:pt>
                <c:pt idx="20">
                  <c:v>0.849755852965568</c:v>
                </c:pt>
                <c:pt idx="21">
                  <c:v>0.671340928362181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800488"/>
        <c:axId val="2116803464"/>
      </c:lineChart>
      <c:catAx>
        <c:axId val="2116800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6803464"/>
        <c:crosses val="autoZero"/>
        <c:auto val="1"/>
        <c:lblAlgn val="ctr"/>
        <c:lblOffset val="100"/>
        <c:noMultiLvlLbl val="0"/>
      </c:catAx>
      <c:valAx>
        <c:axId val="2116803464"/>
        <c:scaling>
          <c:orientation val="minMax"/>
          <c:max val="1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800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Chance of Total Loss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'Chance 2.5x'!$B$49</c:f>
              <c:strCache>
                <c:ptCount val="1"/>
                <c:pt idx="0">
                  <c:v>1/6</c:v>
                </c:pt>
              </c:strCache>
            </c:strRef>
          </c:tx>
          <c:marker>
            <c:symbol val="none"/>
          </c:marker>
          <c:val>
            <c:numRef>
              <c:f>'Chance 2.5x'!$B$51:$B$70</c:f>
              <c:numCache>
                <c:formatCode>General</c:formatCode>
                <c:ptCount val="20"/>
                <c:pt idx="0">
                  <c:v>0.833333333333333</c:v>
                </c:pt>
                <c:pt idx="1">
                  <c:v>0.694444444444444</c:v>
                </c:pt>
                <c:pt idx="2">
                  <c:v>0.578703703703704</c:v>
                </c:pt>
                <c:pt idx="3">
                  <c:v>0.482253086419753</c:v>
                </c:pt>
                <c:pt idx="4">
                  <c:v>0.401877572016461</c:v>
                </c:pt>
                <c:pt idx="5">
                  <c:v>0.334897976680384</c:v>
                </c:pt>
                <c:pt idx="6">
                  <c:v>0.279081647233654</c:v>
                </c:pt>
                <c:pt idx="7">
                  <c:v>0.232568039361378</c:v>
                </c:pt>
                <c:pt idx="8">
                  <c:v>0.193806699467815</c:v>
                </c:pt>
                <c:pt idx="9">
                  <c:v>0.161505582889846</c:v>
                </c:pt>
                <c:pt idx="10">
                  <c:v>0.134587985741538</c:v>
                </c:pt>
                <c:pt idx="11">
                  <c:v>0.112156654784615</c:v>
                </c:pt>
                <c:pt idx="12">
                  <c:v>0.0934638789871793</c:v>
                </c:pt>
                <c:pt idx="13">
                  <c:v>0.0778865658226494</c:v>
                </c:pt>
                <c:pt idx="14">
                  <c:v>0.0649054715188745</c:v>
                </c:pt>
                <c:pt idx="15">
                  <c:v>0.0540878929323954</c:v>
                </c:pt>
                <c:pt idx="16">
                  <c:v>0.0450732441103295</c:v>
                </c:pt>
                <c:pt idx="17">
                  <c:v>0.037561036758608</c:v>
                </c:pt>
                <c:pt idx="18">
                  <c:v>0.0313008639655066</c:v>
                </c:pt>
                <c:pt idx="19">
                  <c:v>0.0260840533045889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'Chance 2.5x'!$C$49</c:f>
              <c:strCache>
                <c:ptCount val="1"/>
                <c:pt idx="0">
                  <c:v>1/5</c:v>
                </c:pt>
              </c:strCache>
            </c:strRef>
          </c:tx>
          <c:marker>
            <c:symbol val="none"/>
          </c:marker>
          <c:val>
            <c:numRef>
              <c:f>'Chance 2.5x'!$C$51:$C$70</c:f>
              <c:numCache>
                <c:formatCode>General</c:formatCode>
                <c:ptCount val="20"/>
                <c:pt idx="0">
                  <c:v>0.8</c:v>
                </c:pt>
                <c:pt idx="1">
                  <c:v>0.64</c:v>
                </c:pt>
                <c:pt idx="2">
                  <c:v>0.512</c:v>
                </c:pt>
                <c:pt idx="3">
                  <c:v>0.4096</c:v>
                </c:pt>
                <c:pt idx="4">
                  <c:v>0.32768</c:v>
                </c:pt>
                <c:pt idx="5">
                  <c:v>0.262144</c:v>
                </c:pt>
                <c:pt idx="6">
                  <c:v>0.2097152</c:v>
                </c:pt>
                <c:pt idx="7">
                  <c:v>0.16777216</c:v>
                </c:pt>
                <c:pt idx="8">
                  <c:v>0.134217728</c:v>
                </c:pt>
                <c:pt idx="9">
                  <c:v>0.1073741824</c:v>
                </c:pt>
                <c:pt idx="10">
                  <c:v>0.0858993459200001</c:v>
                </c:pt>
                <c:pt idx="11">
                  <c:v>0.0687194767360001</c:v>
                </c:pt>
                <c:pt idx="12">
                  <c:v>0.0549755813888001</c:v>
                </c:pt>
                <c:pt idx="13">
                  <c:v>0.0439804651110401</c:v>
                </c:pt>
                <c:pt idx="14">
                  <c:v>0.0351843720888321</c:v>
                </c:pt>
                <c:pt idx="15">
                  <c:v>0.0281474976710656</c:v>
                </c:pt>
                <c:pt idx="16">
                  <c:v>0.0225179981368525</c:v>
                </c:pt>
                <c:pt idx="17">
                  <c:v>0.018014398509482</c:v>
                </c:pt>
                <c:pt idx="18">
                  <c:v>0.0144115188075856</c:v>
                </c:pt>
                <c:pt idx="19">
                  <c:v>0.0115292150460685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'Chance 2.5x'!$D$49</c:f>
              <c:strCache>
                <c:ptCount val="1"/>
                <c:pt idx="0">
                  <c:v>1/4</c:v>
                </c:pt>
              </c:strCache>
            </c:strRef>
          </c:tx>
          <c:marker>
            <c:symbol val="none"/>
          </c:marker>
          <c:val>
            <c:numRef>
              <c:f>'Chance 2.5x'!$D$51:$D$70</c:f>
              <c:numCache>
                <c:formatCode>General</c:formatCode>
                <c:ptCount val="20"/>
                <c:pt idx="0">
                  <c:v>0.75</c:v>
                </c:pt>
                <c:pt idx="1">
                  <c:v>0.5625</c:v>
                </c:pt>
                <c:pt idx="2">
                  <c:v>0.421875</c:v>
                </c:pt>
                <c:pt idx="3">
                  <c:v>0.31640625</c:v>
                </c:pt>
                <c:pt idx="4">
                  <c:v>0.2373046875</c:v>
                </c:pt>
                <c:pt idx="5">
                  <c:v>0.177978515625</c:v>
                </c:pt>
                <c:pt idx="6">
                  <c:v>0.13348388671875</c:v>
                </c:pt>
                <c:pt idx="7">
                  <c:v>0.100112915039062</c:v>
                </c:pt>
                <c:pt idx="8">
                  <c:v>0.0750846862792969</c:v>
                </c:pt>
                <c:pt idx="9">
                  <c:v>0.0563135147094726</c:v>
                </c:pt>
                <c:pt idx="10">
                  <c:v>0.0422351360321045</c:v>
                </c:pt>
                <c:pt idx="11">
                  <c:v>0.0316763520240784</c:v>
                </c:pt>
                <c:pt idx="12">
                  <c:v>0.0237572640180588</c:v>
                </c:pt>
                <c:pt idx="13">
                  <c:v>0.0178179480135441</c:v>
                </c:pt>
                <c:pt idx="14">
                  <c:v>0.0133634610101581</c:v>
                </c:pt>
                <c:pt idx="15">
                  <c:v>0.0100225957576185</c:v>
                </c:pt>
                <c:pt idx="16">
                  <c:v>0.00751694681821391</c:v>
                </c:pt>
                <c:pt idx="17">
                  <c:v>0.00563771011366043</c:v>
                </c:pt>
                <c:pt idx="18">
                  <c:v>0.00422828258524532</c:v>
                </c:pt>
                <c:pt idx="19">
                  <c:v>0.00317121193893399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835848"/>
        <c:axId val="2116838824"/>
      </c:lineChart>
      <c:catAx>
        <c:axId val="2116835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6838824"/>
        <c:crosses val="autoZero"/>
        <c:auto val="1"/>
        <c:lblAlgn val="ctr"/>
        <c:lblOffset val="100"/>
        <c:noMultiLvlLbl val="0"/>
      </c:catAx>
      <c:valAx>
        <c:axId val="2116838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835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Chance of at Least 2.5x Payoff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54737639255116"/>
          <c:y val="0.158333333333333"/>
          <c:w val="0.902811288218173"/>
          <c:h val="0.715463145231846"/>
        </c:manualLayout>
      </c:layout>
      <c:lineChart>
        <c:grouping val="standard"/>
        <c:varyColors val="0"/>
        <c:ser>
          <c:idx val="1"/>
          <c:order val="0"/>
          <c:tx>
            <c:v>"1/6"</c:v>
          </c:tx>
          <c:marker>
            <c:symbol val="none"/>
          </c:marker>
          <c:cat>
            <c:numRef>
              <c:f>'Chance 2.5x'!$A$11:$A$40</c:f>
              <c:numCache>
                <c:formatCode>#,##0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cat>
          <c:val>
            <c:numRef>
              <c:f>'Chance 2.5x'!$D$11:$D$40</c:f>
              <c:numCache>
                <c:formatCode>General</c:formatCode>
                <c:ptCount val="30"/>
                <c:pt idx="0">
                  <c:v>0.166666666666667</c:v>
                </c:pt>
                <c:pt idx="1">
                  <c:v>0.305555555555556</c:v>
                </c:pt>
                <c:pt idx="2">
                  <c:v>0.421296296296296</c:v>
                </c:pt>
                <c:pt idx="3">
                  <c:v>0.517746913580247</c:v>
                </c:pt>
                <c:pt idx="4">
                  <c:v>0.598122427983539</c:v>
                </c:pt>
                <c:pt idx="5">
                  <c:v>0.665102023319616</c:v>
                </c:pt>
                <c:pt idx="6">
                  <c:v>0.720918352766346</c:v>
                </c:pt>
                <c:pt idx="7">
                  <c:v>0.767431960638622</c:v>
                </c:pt>
                <c:pt idx="8">
                  <c:v>0.806193300532185</c:v>
                </c:pt>
                <c:pt idx="9">
                  <c:v>0.838494417110154</c:v>
                </c:pt>
                <c:pt idx="10">
                  <c:v>0.865412014258462</c:v>
                </c:pt>
                <c:pt idx="11">
                  <c:v>0.618667373732308</c:v>
                </c:pt>
                <c:pt idx="12">
                  <c:v>0.663530035646155</c:v>
                </c:pt>
                <c:pt idx="13">
                  <c:v>0.704031049873932</c:v>
                </c:pt>
                <c:pt idx="14">
                  <c:v>0.740378113924502</c:v>
                </c:pt>
                <c:pt idx="15">
                  <c:v>0.772830849683939</c:v>
                </c:pt>
                <c:pt idx="16">
                  <c:v>0.80167772591455</c:v>
                </c:pt>
                <c:pt idx="17">
                  <c:v>0.827219230910403</c:v>
                </c:pt>
                <c:pt idx="18">
                  <c:v>0.849755852965568</c:v>
                </c:pt>
                <c:pt idx="19">
                  <c:v>0.671340928362181</c:v>
                </c:pt>
                <c:pt idx="20">
                  <c:v>0.70438072921466</c:v>
                </c:pt>
                <c:pt idx="21">
                  <c:v>0.73481212473668</c:v>
                </c:pt>
                <c:pt idx="22">
                  <c:v>0.762707570631865</c:v>
                </c:pt>
                <c:pt idx="23">
                  <c:v>0.788167699821915</c:v>
                </c:pt>
                <c:pt idx="24">
                  <c:v>0.81131327181287</c:v>
                </c:pt>
                <c:pt idx="25">
                  <c:v>0.832278463833662</c:v>
                </c:pt>
                <c:pt idx="26">
                  <c:v>0.851205373296877</c:v>
                </c:pt>
                <c:pt idx="27">
                  <c:v>0.709253552322763</c:v>
                </c:pt>
                <c:pt idx="28">
                  <c:v>0.735751225571265</c:v>
                </c:pt>
                <c:pt idx="29">
                  <c:v>0.760380473141987</c:v>
                </c:pt>
              </c:numCache>
            </c:numRef>
          </c:val>
          <c:smooth val="0"/>
        </c:ser>
        <c:ser>
          <c:idx val="0"/>
          <c:order val="1"/>
          <c:tx>
            <c:v>"1/5"</c:v>
          </c:tx>
          <c:marker>
            <c:symbol val="none"/>
          </c:marker>
          <c:cat>
            <c:numRef>
              <c:f>'Chance 2.5x'!$A$11:$A$40</c:f>
              <c:numCache>
                <c:formatCode>#,##0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cat>
          <c:val>
            <c:numRef>
              <c:f>'Chance 2.5x'!$J$11:$J$40</c:f>
              <c:numCache>
                <c:formatCode>General</c:formatCode>
                <c:ptCount val="30"/>
                <c:pt idx="0">
                  <c:v>0.2</c:v>
                </c:pt>
                <c:pt idx="1">
                  <c:v>0.36</c:v>
                </c:pt>
                <c:pt idx="2">
                  <c:v>0.488</c:v>
                </c:pt>
                <c:pt idx="3">
                  <c:v>0.5904</c:v>
                </c:pt>
                <c:pt idx="4">
                  <c:v>0.67232</c:v>
                </c:pt>
                <c:pt idx="5">
                  <c:v>0.737856</c:v>
                </c:pt>
                <c:pt idx="6">
                  <c:v>0.7902848</c:v>
                </c:pt>
                <c:pt idx="7">
                  <c:v>0.83222784</c:v>
                </c:pt>
                <c:pt idx="8">
                  <c:v>0.865782272</c:v>
                </c:pt>
                <c:pt idx="9">
                  <c:v>0.8926258176</c:v>
                </c:pt>
                <c:pt idx="10">
                  <c:v>0.91410065408</c:v>
                </c:pt>
                <c:pt idx="11">
                  <c:v>0.725122093056</c:v>
                </c:pt>
                <c:pt idx="12">
                  <c:v>0.7663537790976</c:v>
                </c:pt>
                <c:pt idx="13">
                  <c:v>0.80208790700032</c:v>
                </c:pt>
                <c:pt idx="14">
                  <c:v>0.832874232578048</c:v>
                </c:pt>
                <c:pt idx="15">
                  <c:v>0.859262511644672</c:v>
                </c:pt>
                <c:pt idx="16">
                  <c:v>0.881780509781524</c:v>
                </c:pt>
                <c:pt idx="17">
                  <c:v>0.900920808197849</c:v>
                </c:pt>
                <c:pt idx="18">
                  <c:v>0.917133766856383</c:v>
                </c:pt>
                <c:pt idx="19">
                  <c:v>0.793915281051526</c:v>
                </c:pt>
                <c:pt idx="20">
                  <c:v>0.821297166785939</c:v>
                </c:pt>
                <c:pt idx="21">
                  <c:v>0.845508518382682</c:v>
                </c:pt>
                <c:pt idx="22">
                  <c:v>0.866814507787817</c:v>
                </c:pt>
                <c:pt idx="23">
                  <c:v>0.885482612790411</c:v>
                </c:pt>
                <c:pt idx="24">
                  <c:v>0.901774777156311</c:v>
                </c:pt>
                <c:pt idx="25">
                  <c:v>0.91594187660492</c:v>
                </c:pt>
                <c:pt idx="26">
                  <c:v>0.928220029460381</c:v>
                </c:pt>
                <c:pt idx="27">
                  <c:v>0.839817328901062</c:v>
                </c:pt>
                <c:pt idx="28">
                  <c:v>0.859619533826349</c:v>
                </c:pt>
                <c:pt idx="29">
                  <c:v>0.877289193605837</c:v>
                </c:pt>
              </c:numCache>
            </c:numRef>
          </c:val>
          <c:smooth val="0"/>
        </c:ser>
        <c:ser>
          <c:idx val="2"/>
          <c:order val="2"/>
          <c:tx>
            <c:v>"1/4"</c:v>
          </c:tx>
          <c:marker>
            <c:symbol val="none"/>
          </c:marker>
          <c:cat>
            <c:numRef>
              <c:f>'Chance 2.5x'!$A$11:$A$40</c:f>
              <c:numCache>
                <c:formatCode>#,##0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cat>
          <c:val>
            <c:numRef>
              <c:f>'Chance 2.5x'!$P$11:$P$40</c:f>
              <c:numCache>
                <c:formatCode>General</c:formatCode>
                <c:ptCount val="30"/>
                <c:pt idx="0">
                  <c:v>0.25</c:v>
                </c:pt>
                <c:pt idx="1">
                  <c:v>0.4375</c:v>
                </c:pt>
                <c:pt idx="2">
                  <c:v>0.578125</c:v>
                </c:pt>
                <c:pt idx="3">
                  <c:v>0.68359375</c:v>
                </c:pt>
                <c:pt idx="4">
                  <c:v>0.7626953125</c:v>
                </c:pt>
                <c:pt idx="5">
                  <c:v>0.822021484375</c:v>
                </c:pt>
                <c:pt idx="6">
                  <c:v>0.86651611328125</c:v>
                </c:pt>
                <c:pt idx="7">
                  <c:v>0.899887084960937</c:v>
                </c:pt>
                <c:pt idx="8">
                  <c:v>0.924915313720703</c:v>
                </c:pt>
                <c:pt idx="9">
                  <c:v>0.943686485290527</c:v>
                </c:pt>
                <c:pt idx="10">
                  <c:v>0.957764863967895</c:v>
                </c:pt>
                <c:pt idx="11">
                  <c:v>0.841618239879608</c:v>
                </c:pt>
                <c:pt idx="12">
                  <c:v>0.873294591903686</c:v>
                </c:pt>
                <c:pt idx="13">
                  <c:v>0.89903162792325</c:v>
                </c:pt>
                <c:pt idx="14">
                  <c:v>0.919819233939052</c:v>
                </c:pt>
                <c:pt idx="15">
                  <c:v>0.936523560201749</c:v>
                </c:pt>
                <c:pt idx="16">
                  <c:v>0.949887021211907</c:v>
                </c:pt>
                <c:pt idx="17">
                  <c:v>0.960536029204377</c:v>
                </c:pt>
                <c:pt idx="18">
                  <c:v>0.968992594374868</c:v>
                </c:pt>
                <c:pt idx="19">
                  <c:v>0.908739567535122</c:v>
                </c:pt>
                <c:pt idx="20">
                  <c:v>0.925476519435051</c:v>
                </c:pt>
                <c:pt idx="21">
                  <c:v>0.939350571667887</c:v>
                </c:pt>
                <c:pt idx="22">
                  <c:v>0.950796664759977</c:v>
                </c:pt>
                <c:pt idx="23">
                  <c:v>0.960198812657051</c:v>
                </c:pt>
                <c:pt idx="24">
                  <c:v>0.967891479118293</c:v>
                </c:pt>
                <c:pt idx="25">
                  <c:v>0.974162674603002</c:v>
                </c:pt>
                <c:pt idx="26">
                  <c:v>0.979258020934327</c:v>
                </c:pt>
                <c:pt idx="27">
                  <c:v>0.94486443319788</c:v>
                </c:pt>
                <c:pt idx="28">
                  <c:v>0.954494637764085</c:v>
                </c:pt>
                <c:pt idx="29">
                  <c:v>0.962550674276199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874776"/>
        <c:axId val="2116877848"/>
      </c:lineChart>
      <c:catAx>
        <c:axId val="211687477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6877848"/>
        <c:crosses val="autoZero"/>
        <c:auto val="1"/>
        <c:lblAlgn val="ctr"/>
        <c:lblOffset val="100"/>
        <c:noMultiLvlLbl val="0"/>
      </c:catAx>
      <c:valAx>
        <c:axId val="2116877848"/>
        <c:scaling>
          <c:orientation val="minMax"/>
          <c:max val="1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874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'Chance 2x'!$C$48</c:f>
              <c:strCache>
                <c:ptCount val="1"/>
                <c:pt idx="0">
                  <c:v>Chance of Total Loss</c:v>
                </c:pt>
              </c:strCache>
            </c:strRef>
          </c:tx>
          <c:marker>
            <c:symbol val="none"/>
          </c:marker>
          <c:cat>
            <c:strRef>
              <c:f>'Chance 2x'!$A$49:$A$100</c:f>
              <c:strCache>
                <c:ptCount val="52"/>
                <c:pt idx="0">
                  <c:v>Rolls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strCache>
            </c:strRef>
          </c:cat>
          <c:val>
            <c:numRef>
              <c:f>'Chance 2x'!$B$50:$B$100</c:f>
              <c:numCache>
                <c:formatCode>General</c:formatCode>
                <c:ptCount val="51"/>
                <c:pt idx="1">
                  <c:v>0.833333333333333</c:v>
                </c:pt>
                <c:pt idx="2">
                  <c:v>0.694444444444444</c:v>
                </c:pt>
                <c:pt idx="3">
                  <c:v>0.578703703703704</c:v>
                </c:pt>
                <c:pt idx="4">
                  <c:v>0.482253086419753</c:v>
                </c:pt>
                <c:pt idx="5">
                  <c:v>0.401877572016461</c:v>
                </c:pt>
                <c:pt idx="6">
                  <c:v>0.334897976680384</c:v>
                </c:pt>
                <c:pt idx="7">
                  <c:v>0.279081647233654</c:v>
                </c:pt>
                <c:pt idx="8">
                  <c:v>0.232568039361378</c:v>
                </c:pt>
                <c:pt idx="9">
                  <c:v>0.193806699467815</c:v>
                </c:pt>
                <c:pt idx="10">
                  <c:v>0.161505582889846</c:v>
                </c:pt>
                <c:pt idx="11">
                  <c:v>0.134587985741538</c:v>
                </c:pt>
                <c:pt idx="12">
                  <c:v>0.112156654784615</c:v>
                </c:pt>
                <c:pt idx="13">
                  <c:v>0.0934638789871793</c:v>
                </c:pt>
                <c:pt idx="14">
                  <c:v>0.0778865658226494</c:v>
                </c:pt>
                <c:pt idx="15">
                  <c:v>0.0649054715188745</c:v>
                </c:pt>
                <c:pt idx="16">
                  <c:v>0.0540878929323954</c:v>
                </c:pt>
                <c:pt idx="17">
                  <c:v>0.0450732441103295</c:v>
                </c:pt>
                <c:pt idx="18">
                  <c:v>0.037561036758608</c:v>
                </c:pt>
                <c:pt idx="19">
                  <c:v>0.0313008639655066</c:v>
                </c:pt>
                <c:pt idx="20">
                  <c:v>0.0260840533045889</c:v>
                </c:pt>
                <c:pt idx="21">
                  <c:v>0.0217367110871574</c:v>
                </c:pt>
                <c:pt idx="22">
                  <c:v>0.0181139259059645</c:v>
                </c:pt>
                <c:pt idx="23">
                  <c:v>0.0150949382549704</c:v>
                </c:pt>
                <c:pt idx="24">
                  <c:v>0.0125791152124753</c:v>
                </c:pt>
                <c:pt idx="25">
                  <c:v>0.0104825960103961</c:v>
                </c:pt>
                <c:pt idx="26">
                  <c:v>0.0087354966753301</c:v>
                </c:pt>
                <c:pt idx="27">
                  <c:v>0.00727958056277508</c:v>
                </c:pt>
                <c:pt idx="28">
                  <c:v>0.0060663171356459</c:v>
                </c:pt>
                <c:pt idx="29">
                  <c:v>0.00505526427970492</c:v>
                </c:pt>
                <c:pt idx="30">
                  <c:v>0.00421272023308743</c:v>
                </c:pt>
                <c:pt idx="31">
                  <c:v>0.00351060019423953</c:v>
                </c:pt>
                <c:pt idx="32">
                  <c:v>0.00292550016186627</c:v>
                </c:pt>
                <c:pt idx="33">
                  <c:v>0.00243791680155523</c:v>
                </c:pt>
                <c:pt idx="34">
                  <c:v>0.00203159733462936</c:v>
                </c:pt>
                <c:pt idx="35">
                  <c:v>0.0016929977788578</c:v>
                </c:pt>
                <c:pt idx="36">
                  <c:v>0.0014108314823815</c:v>
                </c:pt>
                <c:pt idx="37">
                  <c:v>0.00117569290198458</c:v>
                </c:pt>
                <c:pt idx="38">
                  <c:v>0.000979744084987152</c:v>
                </c:pt>
                <c:pt idx="39">
                  <c:v>0.00081645340415596</c:v>
                </c:pt>
                <c:pt idx="40">
                  <c:v>0.000680377836796633</c:v>
                </c:pt>
                <c:pt idx="41">
                  <c:v>0.000566981530663861</c:v>
                </c:pt>
                <c:pt idx="42">
                  <c:v>0.000472484608886551</c:v>
                </c:pt>
                <c:pt idx="43">
                  <c:v>0.000393737174072126</c:v>
                </c:pt>
                <c:pt idx="44">
                  <c:v>0.000328114311726771</c:v>
                </c:pt>
                <c:pt idx="45">
                  <c:v>0.000273428593105643</c:v>
                </c:pt>
                <c:pt idx="46">
                  <c:v>0.000227857160921369</c:v>
                </c:pt>
                <c:pt idx="47">
                  <c:v>0.000189880967434474</c:v>
                </c:pt>
                <c:pt idx="48">
                  <c:v>0.000158234139528729</c:v>
                </c:pt>
                <c:pt idx="49">
                  <c:v>0.000131861782940607</c:v>
                </c:pt>
                <c:pt idx="50">
                  <c:v>0.000109884819117173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396552"/>
        <c:axId val="2044407736"/>
      </c:lineChart>
      <c:catAx>
        <c:axId val="2044396552"/>
        <c:scaling>
          <c:orientation val="minMax"/>
        </c:scaling>
        <c:delete val="0"/>
        <c:axPos val="b"/>
        <c:majorTickMark val="out"/>
        <c:minorTickMark val="none"/>
        <c:tickLblPos val="nextTo"/>
        <c:crossAx val="2044407736"/>
        <c:crosses val="autoZero"/>
        <c:auto val="1"/>
        <c:lblAlgn val="ctr"/>
        <c:lblOffset val="100"/>
        <c:noMultiLvlLbl val="0"/>
      </c:catAx>
      <c:valAx>
        <c:axId val="2044407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4396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4" Type="http://schemas.openxmlformats.org/officeDocument/2006/relationships/chart" Target="../charts/chart12.xml"/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4" Type="http://schemas.openxmlformats.org/officeDocument/2006/relationships/chart" Target="../charts/chart16.xml"/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57</xdr:row>
      <xdr:rowOff>0</xdr:rowOff>
    </xdr:from>
    <xdr:to>
      <xdr:col>10</xdr:col>
      <xdr:colOff>25400</xdr:colOff>
      <xdr:row>76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31750</xdr:colOff>
      <xdr:row>78</xdr:row>
      <xdr:rowOff>38100</xdr:rowOff>
    </xdr:from>
    <xdr:to>
      <xdr:col>10</xdr:col>
      <xdr:colOff>25400</xdr:colOff>
      <xdr:row>97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6350</xdr:colOff>
      <xdr:row>57</xdr:row>
      <xdr:rowOff>127000</xdr:rowOff>
    </xdr:from>
    <xdr:to>
      <xdr:col>17</xdr:col>
      <xdr:colOff>546100</xdr:colOff>
      <xdr:row>86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89</xdr:row>
      <xdr:rowOff>0</xdr:rowOff>
    </xdr:from>
    <xdr:to>
      <xdr:col>17</xdr:col>
      <xdr:colOff>546100</xdr:colOff>
      <xdr:row>117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47</xdr:row>
      <xdr:rowOff>0</xdr:rowOff>
    </xdr:from>
    <xdr:to>
      <xdr:col>10</xdr:col>
      <xdr:colOff>25400</xdr:colOff>
      <xdr:row>66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31750</xdr:colOff>
      <xdr:row>68</xdr:row>
      <xdr:rowOff>38100</xdr:rowOff>
    </xdr:from>
    <xdr:to>
      <xdr:col>10</xdr:col>
      <xdr:colOff>25400</xdr:colOff>
      <xdr:row>87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6350</xdr:colOff>
      <xdr:row>47</xdr:row>
      <xdr:rowOff>127000</xdr:rowOff>
    </xdr:from>
    <xdr:to>
      <xdr:col>17</xdr:col>
      <xdr:colOff>546100</xdr:colOff>
      <xdr:row>76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79</xdr:row>
      <xdr:rowOff>0</xdr:rowOff>
    </xdr:from>
    <xdr:to>
      <xdr:col>17</xdr:col>
      <xdr:colOff>546100</xdr:colOff>
      <xdr:row>107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47</xdr:row>
      <xdr:rowOff>0</xdr:rowOff>
    </xdr:from>
    <xdr:to>
      <xdr:col>10</xdr:col>
      <xdr:colOff>25400</xdr:colOff>
      <xdr:row>66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31750</xdr:colOff>
      <xdr:row>68</xdr:row>
      <xdr:rowOff>38100</xdr:rowOff>
    </xdr:from>
    <xdr:to>
      <xdr:col>10</xdr:col>
      <xdr:colOff>25400</xdr:colOff>
      <xdr:row>87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6350</xdr:colOff>
      <xdr:row>47</xdr:row>
      <xdr:rowOff>127000</xdr:rowOff>
    </xdr:from>
    <xdr:to>
      <xdr:col>17</xdr:col>
      <xdr:colOff>546100</xdr:colOff>
      <xdr:row>76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79</xdr:row>
      <xdr:rowOff>0</xdr:rowOff>
    </xdr:from>
    <xdr:to>
      <xdr:col>17</xdr:col>
      <xdr:colOff>546100</xdr:colOff>
      <xdr:row>107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37</xdr:row>
      <xdr:rowOff>0</xdr:rowOff>
    </xdr:from>
    <xdr:to>
      <xdr:col>10</xdr:col>
      <xdr:colOff>25400</xdr:colOff>
      <xdr:row>56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31750</xdr:colOff>
      <xdr:row>58</xdr:row>
      <xdr:rowOff>38100</xdr:rowOff>
    </xdr:from>
    <xdr:to>
      <xdr:col>10</xdr:col>
      <xdr:colOff>25400</xdr:colOff>
      <xdr:row>77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6350</xdr:colOff>
      <xdr:row>37</xdr:row>
      <xdr:rowOff>127000</xdr:rowOff>
    </xdr:from>
    <xdr:to>
      <xdr:col>17</xdr:col>
      <xdr:colOff>546100</xdr:colOff>
      <xdr:row>66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69</xdr:row>
      <xdr:rowOff>0</xdr:rowOff>
    </xdr:from>
    <xdr:to>
      <xdr:col>17</xdr:col>
      <xdr:colOff>546100</xdr:colOff>
      <xdr:row>97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opLeftCell="A56" workbookViewId="0">
      <selection activeCell="D5" sqref="D5"/>
    </sheetView>
  </sheetViews>
  <sheetFormatPr baseColWidth="10" defaultRowHeight="15" x14ac:dyDescent="0"/>
  <cols>
    <col min="1" max="11" width="18" customWidth="1"/>
    <col min="13" max="17" width="18" customWidth="1"/>
  </cols>
  <sheetData>
    <row r="1" spans="1:17">
      <c r="A1" t="s">
        <v>0</v>
      </c>
      <c r="D1" s="1">
        <f>1/6</f>
        <v>0.16666666666666666</v>
      </c>
      <c r="E1" s="1"/>
      <c r="F1" s="1"/>
      <c r="G1" t="s">
        <v>0</v>
      </c>
      <c r="J1" s="1">
        <v>0.2</v>
      </c>
      <c r="K1" s="1"/>
      <c r="M1" t="s">
        <v>0</v>
      </c>
      <c r="P1" s="1">
        <v>0.25</v>
      </c>
      <c r="Q1" s="1"/>
    </row>
    <row r="2" spans="1:17">
      <c r="A2" t="s">
        <v>2</v>
      </c>
      <c r="D2">
        <v>20</v>
      </c>
      <c r="G2" t="s">
        <v>2</v>
      </c>
      <c r="J2">
        <v>20</v>
      </c>
      <c r="M2" t="s">
        <v>2</v>
      </c>
      <c r="P2">
        <v>20</v>
      </c>
    </row>
    <row r="3" spans="1:17">
      <c r="A3" t="s">
        <v>1</v>
      </c>
      <c r="D3">
        <f>D1*D2</f>
        <v>3.333333333333333</v>
      </c>
      <c r="G3" t="s">
        <v>1</v>
      </c>
      <c r="J3">
        <f>J1*J2</f>
        <v>4</v>
      </c>
      <c r="M3" t="s">
        <v>1</v>
      </c>
      <c r="P3">
        <f>P1*P2</f>
        <v>5</v>
      </c>
    </row>
    <row r="5" spans="1:17">
      <c r="A5" t="s">
        <v>3</v>
      </c>
      <c r="D5">
        <v>3</v>
      </c>
      <c r="G5" t="s">
        <v>3</v>
      </c>
      <c r="J5">
        <v>3</v>
      </c>
      <c r="M5" t="s">
        <v>3</v>
      </c>
      <c r="P5">
        <v>3</v>
      </c>
    </row>
    <row r="9" spans="1:17" ht="30">
      <c r="A9" s="2" t="s">
        <v>6</v>
      </c>
      <c r="B9" s="2" t="s">
        <v>12</v>
      </c>
      <c r="C9" s="2" t="s">
        <v>4</v>
      </c>
      <c r="D9" s="2" t="s">
        <v>5</v>
      </c>
      <c r="E9" s="2" t="s">
        <v>8</v>
      </c>
      <c r="G9" s="2" t="s">
        <v>6</v>
      </c>
      <c r="H9" s="2" t="s">
        <v>12</v>
      </c>
      <c r="I9" s="2" t="s">
        <v>4</v>
      </c>
      <c r="J9" s="2" t="s">
        <v>5</v>
      </c>
      <c r="K9" s="2" t="s">
        <v>8</v>
      </c>
      <c r="M9" s="2" t="s">
        <v>6</v>
      </c>
      <c r="N9" s="2" t="s">
        <v>12</v>
      </c>
      <c r="O9" s="2" t="s">
        <v>4</v>
      </c>
      <c r="P9" s="2" t="s">
        <v>5</v>
      </c>
      <c r="Q9" s="2" t="s">
        <v>8</v>
      </c>
    </row>
    <row r="11" spans="1:17">
      <c r="A11" s="3">
        <f>10*B11</f>
        <v>10</v>
      </c>
      <c r="B11" s="5">
        <f>1</f>
        <v>1</v>
      </c>
      <c r="C11">
        <f>ROUND(A11*$D5/$D$2,0)</f>
        <v>2</v>
      </c>
      <c r="D11">
        <f t="shared" ref="D11:D14" si="0">(1-BINOMDIST(C11-1,A11,$D$1,TRUE))</f>
        <v>0.51548325133046269</v>
      </c>
      <c r="E11">
        <f>ROUND((1-D11)^-1,0)</f>
        <v>2</v>
      </c>
      <c r="G11" s="3">
        <f>10*H11</f>
        <v>10</v>
      </c>
      <c r="H11" s="5">
        <f>1</f>
        <v>1</v>
      </c>
      <c r="I11">
        <f>ROUND(G11*$J$5/$J$2,0)</f>
        <v>2</v>
      </c>
      <c r="J11">
        <f>(1-BINOMDIST(I11-1,G11,$J$1,TRUE))</f>
        <v>0.62419036159999974</v>
      </c>
      <c r="K11">
        <f>ROUND((1-J11)^-1,0)</f>
        <v>3</v>
      </c>
      <c r="M11" s="3">
        <f>10*N11</f>
        <v>10</v>
      </c>
      <c r="N11" s="5">
        <f>1</f>
        <v>1</v>
      </c>
      <c r="O11">
        <f>ROUND(M11*$P$5/$P$2,0)</f>
        <v>2</v>
      </c>
      <c r="P11">
        <f>(1-BINOMDIST(O11-1,M11,$P$1,TRUE))</f>
        <v>0.75597476959228516</v>
      </c>
      <c r="Q11">
        <f>ROUND((1-P11)^-1,0)</f>
        <v>4</v>
      </c>
    </row>
    <row r="12" spans="1:17">
      <c r="A12" s="3">
        <f t="shared" ref="A12:A50" si="1">10*B12</f>
        <v>20</v>
      </c>
      <c r="B12" s="5">
        <f>B11+1</f>
        <v>2</v>
      </c>
      <c r="C12">
        <f t="shared" ref="C12:C14" si="2">ROUND(A12*$D$5/$D$2,0)</f>
        <v>3</v>
      </c>
      <c r="D12">
        <f t="shared" si="0"/>
        <v>0.67134092836218073</v>
      </c>
      <c r="E12">
        <f t="shared" ref="E12:E14" si="3">ROUND((1-D12)^-1,0)</f>
        <v>3</v>
      </c>
      <c r="G12" s="3">
        <f t="shared" ref="G12:G50" si="4">10*H12</f>
        <v>20</v>
      </c>
      <c r="H12" s="5">
        <f>H11+1</f>
        <v>2</v>
      </c>
      <c r="I12">
        <f t="shared" ref="I12:I50" si="5">ROUND(G12*$J$5/$J$2,0)</f>
        <v>3</v>
      </c>
      <c r="J12">
        <f t="shared" ref="J12:J50" si="6">(1-BINOMDIST(I12-1,G12,$J$1,TRUE))</f>
        <v>0.79391528105152609</v>
      </c>
      <c r="K12">
        <f t="shared" ref="K12:K50" si="7">ROUND((1-J12)^-1,0)</f>
        <v>5</v>
      </c>
      <c r="M12" s="3">
        <f t="shared" ref="M12:M50" si="8">10*N12</f>
        <v>20</v>
      </c>
      <c r="N12" s="5">
        <f>N11+1</f>
        <v>2</v>
      </c>
      <c r="O12">
        <f t="shared" ref="O12:O50" si="9">ROUND(M12*$P$5/$P$2,0)</f>
        <v>3</v>
      </c>
      <c r="P12">
        <f t="shared" ref="P12:P50" si="10">(1-BINOMDIST(O12-1,M12,$P$1,TRUE))</f>
        <v>0.90873956753512175</v>
      </c>
      <c r="Q12">
        <f t="shared" ref="Q12:Q50" si="11">ROUND((1-P12)^-1,0)</f>
        <v>11</v>
      </c>
    </row>
    <row r="13" spans="1:17">
      <c r="A13" s="3">
        <f t="shared" si="1"/>
        <v>30</v>
      </c>
      <c r="B13" s="5">
        <f t="shared" ref="B13:B44" si="12">B12+1</f>
        <v>3</v>
      </c>
      <c r="C13">
        <f t="shared" si="2"/>
        <v>5</v>
      </c>
      <c r="D13">
        <f t="shared" si="0"/>
        <v>0.57566111636156969</v>
      </c>
      <c r="E13">
        <f t="shared" si="3"/>
        <v>2</v>
      </c>
      <c r="G13" s="3">
        <f t="shared" si="4"/>
        <v>30</v>
      </c>
      <c r="H13" s="5">
        <f t="shared" ref="H13:H50" si="13">H12+1</f>
        <v>3</v>
      </c>
      <c r="I13">
        <f t="shared" si="5"/>
        <v>5</v>
      </c>
      <c r="J13">
        <f t="shared" si="6"/>
        <v>0.74476674525968112</v>
      </c>
      <c r="K13">
        <f t="shared" si="7"/>
        <v>4</v>
      </c>
      <c r="M13" s="3">
        <f t="shared" si="8"/>
        <v>30</v>
      </c>
      <c r="N13" s="5">
        <f t="shared" ref="N13:N50" si="14">N12+1</f>
        <v>3</v>
      </c>
      <c r="O13">
        <f t="shared" si="9"/>
        <v>5</v>
      </c>
      <c r="P13">
        <f t="shared" si="10"/>
        <v>0.90213040043534409</v>
      </c>
      <c r="Q13">
        <f t="shared" si="11"/>
        <v>10</v>
      </c>
    </row>
    <row r="14" spans="1:17">
      <c r="A14" s="3">
        <f t="shared" si="1"/>
        <v>40</v>
      </c>
      <c r="B14" s="5">
        <f t="shared" si="12"/>
        <v>4</v>
      </c>
      <c r="C14">
        <f t="shared" si="2"/>
        <v>6</v>
      </c>
      <c r="D14">
        <f t="shared" si="0"/>
        <v>0.67612207884945796</v>
      </c>
      <c r="E14">
        <f t="shared" si="3"/>
        <v>3</v>
      </c>
      <c r="G14" s="3">
        <f t="shared" si="4"/>
        <v>40</v>
      </c>
      <c r="H14" s="5">
        <f t="shared" si="13"/>
        <v>4</v>
      </c>
      <c r="I14">
        <f t="shared" si="5"/>
        <v>6</v>
      </c>
      <c r="J14">
        <f t="shared" si="6"/>
        <v>0.83867118276783603</v>
      </c>
      <c r="K14">
        <f t="shared" si="7"/>
        <v>6</v>
      </c>
      <c r="M14" s="3">
        <f t="shared" si="8"/>
        <v>40</v>
      </c>
      <c r="N14" s="5">
        <f t="shared" si="14"/>
        <v>4</v>
      </c>
      <c r="O14">
        <f t="shared" si="9"/>
        <v>6</v>
      </c>
      <c r="P14">
        <f t="shared" si="10"/>
        <v>0.95672601742798435</v>
      </c>
      <c r="Q14">
        <f t="shared" si="11"/>
        <v>23</v>
      </c>
    </row>
    <row r="15" spans="1:17">
      <c r="A15" s="3">
        <f t="shared" si="1"/>
        <v>50</v>
      </c>
      <c r="B15" s="5">
        <f t="shared" si="12"/>
        <v>5</v>
      </c>
      <c r="C15">
        <f>ROUND(A15*$D$5/$D$2,0)</f>
        <v>8</v>
      </c>
      <c r="D15">
        <f>(1-BINOMDIST(C15-1,A15,$D$1,TRUE))</f>
        <v>0.6089409914841124</v>
      </c>
      <c r="E15">
        <f>ROUND((1-D15)^-1,0)</f>
        <v>3</v>
      </c>
      <c r="G15" s="3">
        <f t="shared" si="4"/>
        <v>50</v>
      </c>
      <c r="H15" s="5">
        <f t="shared" si="13"/>
        <v>5</v>
      </c>
      <c r="I15">
        <f t="shared" si="5"/>
        <v>8</v>
      </c>
      <c r="J15">
        <f t="shared" si="6"/>
        <v>0.80959018841781027</v>
      </c>
      <c r="K15">
        <f t="shared" si="7"/>
        <v>5</v>
      </c>
      <c r="M15" s="3">
        <f t="shared" si="8"/>
        <v>50</v>
      </c>
      <c r="N15" s="5">
        <f t="shared" si="14"/>
        <v>5</v>
      </c>
      <c r="O15">
        <f t="shared" si="9"/>
        <v>8</v>
      </c>
      <c r="P15">
        <f t="shared" si="10"/>
        <v>0.95474415350983555</v>
      </c>
      <c r="Q15">
        <f t="shared" si="11"/>
        <v>22</v>
      </c>
    </row>
    <row r="16" spans="1:17">
      <c r="A16" s="3">
        <f t="shared" si="1"/>
        <v>60</v>
      </c>
      <c r="B16" s="5">
        <f t="shared" si="12"/>
        <v>6</v>
      </c>
      <c r="C16">
        <f t="shared" ref="C16:C23" si="15">ROUND(A16*$D$5/$D$2,0)</f>
        <v>9</v>
      </c>
      <c r="D16">
        <f t="shared" ref="D16:D22" si="16">(1-BINOMDIST(C16-1,A16,$D$1,TRUE))</f>
        <v>0.68795314183700418</v>
      </c>
      <c r="E16">
        <f t="shared" ref="E16:E23" si="17">ROUND((1-D16)^-1,0)</f>
        <v>3</v>
      </c>
      <c r="G16" s="3">
        <f t="shared" si="4"/>
        <v>60</v>
      </c>
      <c r="H16" s="5">
        <f t="shared" si="13"/>
        <v>6</v>
      </c>
      <c r="I16">
        <f t="shared" si="5"/>
        <v>9</v>
      </c>
      <c r="J16">
        <f t="shared" si="6"/>
        <v>0.87320756835314151</v>
      </c>
      <c r="K16">
        <f t="shared" si="7"/>
        <v>8</v>
      </c>
      <c r="M16" s="3">
        <f t="shared" si="8"/>
        <v>60</v>
      </c>
      <c r="N16" s="5">
        <f t="shared" si="14"/>
        <v>6</v>
      </c>
      <c r="O16">
        <f t="shared" si="9"/>
        <v>9</v>
      </c>
      <c r="P16">
        <f t="shared" si="10"/>
        <v>0.97878504223037888</v>
      </c>
      <c r="Q16">
        <f t="shared" si="11"/>
        <v>47</v>
      </c>
    </row>
    <row r="17" spans="1:17">
      <c r="A17" s="3">
        <f t="shared" si="1"/>
        <v>70</v>
      </c>
      <c r="B17" s="5">
        <f t="shared" si="12"/>
        <v>7</v>
      </c>
      <c r="C17">
        <f t="shared" si="15"/>
        <v>11</v>
      </c>
      <c r="D17">
        <f t="shared" si="16"/>
        <v>0.63394581096341962</v>
      </c>
      <c r="E17">
        <f t="shared" si="17"/>
        <v>3</v>
      </c>
      <c r="G17" s="3">
        <f t="shared" si="4"/>
        <v>70</v>
      </c>
      <c r="H17" s="5">
        <f t="shared" si="13"/>
        <v>7</v>
      </c>
      <c r="I17">
        <f t="shared" si="5"/>
        <v>11</v>
      </c>
      <c r="J17">
        <f t="shared" si="6"/>
        <v>0.85321073796943181</v>
      </c>
      <c r="K17">
        <f t="shared" si="7"/>
        <v>7</v>
      </c>
      <c r="M17" s="3">
        <f t="shared" si="8"/>
        <v>70</v>
      </c>
      <c r="N17" s="5">
        <f t="shared" si="14"/>
        <v>7</v>
      </c>
      <c r="O17">
        <f t="shared" si="9"/>
        <v>11</v>
      </c>
      <c r="P17">
        <f t="shared" si="10"/>
        <v>0.97799529034267885</v>
      </c>
      <c r="Q17">
        <f t="shared" si="11"/>
        <v>45</v>
      </c>
    </row>
    <row r="18" spans="1:17">
      <c r="A18" s="3">
        <f t="shared" si="1"/>
        <v>80</v>
      </c>
      <c r="B18" s="5">
        <f t="shared" si="12"/>
        <v>8</v>
      </c>
      <c r="C18">
        <f t="shared" si="15"/>
        <v>12</v>
      </c>
      <c r="D18">
        <f t="shared" si="16"/>
        <v>0.70047489289004949</v>
      </c>
      <c r="E18">
        <f t="shared" si="17"/>
        <v>3</v>
      </c>
      <c r="G18" s="3">
        <f t="shared" si="4"/>
        <v>80</v>
      </c>
      <c r="H18" s="5">
        <f t="shared" si="13"/>
        <v>8</v>
      </c>
      <c r="I18">
        <f t="shared" si="5"/>
        <v>12</v>
      </c>
      <c r="J18">
        <f t="shared" si="6"/>
        <v>0.89940196822045149</v>
      </c>
      <c r="K18">
        <f t="shared" si="7"/>
        <v>10</v>
      </c>
      <c r="M18" s="3">
        <f t="shared" si="8"/>
        <v>80</v>
      </c>
      <c r="N18" s="5">
        <f t="shared" si="14"/>
        <v>8</v>
      </c>
      <c r="O18">
        <f t="shared" si="9"/>
        <v>12</v>
      </c>
      <c r="P18">
        <f t="shared" si="10"/>
        <v>0.98935890610780786</v>
      </c>
      <c r="Q18">
        <f t="shared" si="11"/>
        <v>94</v>
      </c>
    </row>
    <row r="19" spans="1:17">
      <c r="A19" s="3">
        <f t="shared" si="1"/>
        <v>90</v>
      </c>
      <c r="B19" s="5">
        <f t="shared" si="12"/>
        <v>9</v>
      </c>
      <c r="C19">
        <f t="shared" si="15"/>
        <v>14</v>
      </c>
      <c r="D19">
        <f t="shared" si="16"/>
        <v>0.65453444153232443</v>
      </c>
      <c r="E19">
        <f t="shared" si="17"/>
        <v>3</v>
      </c>
      <c r="G19" s="3">
        <f t="shared" si="4"/>
        <v>90</v>
      </c>
      <c r="H19" s="5">
        <f t="shared" si="13"/>
        <v>9</v>
      </c>
      <c r="I19">
        <f t="shared" si="5"/>
        <v>14</v>
      </c>
      <c r="J19">
        <f t="shared" si="6"/>
        <v>0.8847890197056224</v>
      </c>
      <c r="K19">
        <f t="shared" si="7"/>
        <v>9</v>
      </c>
      <c r="M19" s="3">
        <f t="shared" si="8"/>
        <v>90</v>
      </c>
      <c r="N19" s="5">
        <f t="shared" si="14"/>
        <v>9</v>
      </c>
      <c r="O19">
        <f t="shared" si="9"/>
        <v>14</v>
      </c>
      <c r="P19">
        <f t="shared" si="10"/>
        <v>0.9890076736215192</v>
      </c>
      <c r="Q19">
        <f t="shared" si="11"/>
        <v>91</v>
      </c>
    </row>
    <row r="20" spans="1:17">
      <c r="A20" s="3">
        <f t="shared" si="1"/>
        <v>100</v>
      </c>
      <c r="B20" s="5">
        <f t="shared" si="12"/>
        <v>10</v>
      </c>
      <c r="C20">
        <f t="shared" si="15"/>
        <v>15</v>
      </c>
      <c r="D20">
        <f t="shared" si="16"/>
        <v>0.71257908264729464</v>
      </c>
      <c r="E20">
        <f t="shared" si="17"/>
        <v>3</v>
      </c>
      <c r="G20" s="3">
        <f t="shared" si="4"/>
        <v>100</v>
      </c>
      <c r="H20" s="5">
        <f t="shared" si="13"/>
        <v>10</v>
      </c>
      <c r="I20">
        <f t="shared" si="5"/>
        <v>15</v>
      </c>
      <c r="J20">
        <f t="shared" si="6"/>
        <v>0.91955627886194935</v>
      </c>
      <c r="K20">
        <f t="shared" si="7"/>
        <v>12</v>
      </c>
      <c r="M20" s="3">
        <f t="shared" si="8"/>
        <v>100</v>
      </c>
      <c r="N20" s="5">
        <f t="shared" si="14"/>
        <v>10</v>
      </c>
      <c r="O20">
        <f t="shared" si="9"/>
        <v>15</v>
      </c>
      <c r="P20">
        <f t="shared" si="10"/>
        <v>0.99457923834720108</v>
      </c>
      <c r="Q20">
        <f t="shared" si="11"/>
        <v>184</v>
      </c>
    </row>
    <row r="21" spans="1:17">
      <c r="A21" s="3">
        <f t="shared" si="1"/>
        <v>110</v>
      </c>
      <c r="B21" s="5">
        <f t="shared" si="12"/>
        <v>11</v>
      </c>
      <c r="C21">
        <f t="shared" si="15"/>
        <v>17</v>
      </c>
      <c r="D21">
        <f t="shared" si="16"/>
        <v>0.67225977500187839</v>
      </c>
      <c r="E21">
        <f t="shared" si="17"/>
        <v>3</v>
      </c>
      <c r="G21" s="3">
        <f t="shared" si="4"/>
        <v>110</v>
      </c>
      <c r="H21" s="5">
        <f t="shared" si="13"/>
        <v>11</v>
      </c>
      <c r="I21">
        <f t="shared" si="5"/>
        <v>17</v>
      </c>
      <c r="J21">
        <f t="shared" si="6"/>
        <v>0.90851809706584374</v>
      </c>
      <c r="K21">
        <f t="shared" si="7"/>
        <v>11</v>
      </c>
      <c r="M21" s="3">
        <f t="shared" si="8"/>
        <v>110</v>
      </c>
      <c r="N21" s="5">
        <f t="shared" si="14"/>
        <v>11</v>
      </c>
      <c r="O21">
        <f t="shared" si="9"/>
        <v>17</v>
      </c>
      <c r="P21">
        <f t="shared" si="10"/>
        <v>0.99441392043058319</v>
      </c>
      <c r="Q21">
        <f t="shared" si="11"/>
        <v>179</v>
      </c>
    </row>
    <row r="22" spans="1:17">
      <c r="A22" s="3">
        <f t="shared" si="1"/>
        <v>120</v>
      </c>
      <c r="B22" s="5">
        <f t="shared" si="12"/>
        <v>12</v>
      </c>
      <c r="C22">
        <f t="shared" si="15"/>
        <v>18</v>
      </c>
      <c r="D22">
        <f t="shared" si="16"/>
        <v>0.72402512893510362</v>
      </c>
      <c r="E22">
        <f t="shared" si="17"/>
        <v>4</v>
      </c>
      <c r="G22" s="3">
        <f t="shared" si="4"/>
        <v>120</v>
      </c>
      <c r="H22" s="5">
        <f t="shared" si="13"/>
        <v>12</v>
      </c>
      <c r="I22">
        <f t="shared" si="5"/>
        <v>18</v>
      </c>
      <c r="J22">
        <f t="shared" si="6"/>
        <v>0.93527314276250872</v>
      </c>
      <c r="K22">
        <f t="shared" si="7"/>
        <v>15</v>
      </c>
      <c r="M22" s="3">
        <f t="shared" si="8"/>
        <v>120</v>
      </c>
      <c r="N22" s="5">
        <f t="shared" si="14"/>
        <v>12</v>
      </c>
      <c r="O22">
        <f t="shared" si="9"/>
        <v>18</v>
      </c>
      <c r="P22">
        <f t="shared" si="10"/>
        <v>0.99720771468724934</v>
      </c>
      <c r="Q22">
        <f t="shared" si="11"/>
        <v>358</v>
      </c>
    </row>
    <row r="23" spans="1:17">
      <c r="A23" s="3">
        <f t="shared" si="1"/>
        <v>130</v>
      </c>
      <c r="B23" s="5">
        <f t="shared" si="12"/>
        <v>13</v>
      </c>
      <c r="C23">
        <f t="shared" si="15"/>
        <v>20</v>
      </c>
      <c r="D23">
        <f>(1-BINOMDIST(C23-1,A23,$D$1,TRUE))</f>
        <v>0.68792833712747459</v>
      </c>
      <c r="E23">
        <f t="shared" si="17"/>
        <v>3</v>
      </c>
      <c r="G23" s="3">
        <f t="shared" si="4"/>
        <v>130</v>
      </c>
      <c r="H23" s="5">
        <f t="shared" si="13"/>
        <v>13</v>
      </c>
      <c r="I23">
        <f t="shared" si="5"/>
        <v>20</v>
      </c>
      <c r="J23">
        <f t="shared" si="6"/>
        <v>0.92675951128902945</v>
      </c>
      <c r="K23">
        <f t="shared" si="7"/>
        <v>14</v>
      </c>
      <c r="M23" s="3">
        <f t="shared" si="8"/>
        <v>130</v>
      </c>
      <c r="N23" s="5">
        <f t="shared" si="14"/>
        <v>13</v>
      </c>
      <c r="O23">
        <f t="shared" si="9"/>
        <v>20</v>
      </c>
      <c r="P23">
        <f t="shared" si="10"/>
        <v>0.99712720701790547</v>
      </c>
      <c r="Q23">
        <f t="shared" si="11"/>
        <v>348</v>
      </c>
    </row>
    <row r="24" spans="1:17">
      <c r="A24" s="3">
        <f t="shared" si="1"/>
        <v>140</v>
      </c>
      <c r="B24" s="5">
        <f t="shared" si="12"/>
        <v>14</v>
      </c>
      <c r="C24" s="7">
        <f t="shared" ref="C24:C50" si="18">ROUND(A24*$D$5/$D$2,0)</f>
        <v>21</v>
      </c>
      <c r="D24" s="7">
        <f t="shared" ref="D24:D50" si="19">(1-BINOMDIST(C24-1,A24,$D$1,TRUE))</f>
        <v>0.73478764795336149</v>
      </c>
      <c r="E24" s="7">
        <f t="shared" ref="E24:E50" si="20">ROUND((1-D24)^-1,0)</f>
        <v>4</v>
      </c>
      <c r="G24" s="3">
        <f t="shared" si="4"/>
        <v>140</v>
      </c>
      <c r="H24" s="5">
        <f t="shared" si="13"/>
        <v>14</v>
      </c>
      <c r="I24">
        <f t="shared" si="5"/>
        <v>21</v>
      </c>
      <c r="J24">
        <f t="shared" si="6"/>
        <v>0.94766097380846703</v>
      </c>
      <c r="K24">
        <f t="shared" si="7"/>
        <v>19</v>
      </c>
      <c r="M24" s="3">
        <f t="shared" si="8"/>
        <v>140</v>
      </c>
      <c r="N24" s="5">
        <f t="shared" si="14"/>
        <v>14</v>
      </c>
      <c r="O24">
        <f t="shared" si="9"/>
        <v>21</v>
      </c>
      <c r="P24">
        <f t="shared" si="10"/>
        <v>0.99854960922983571</v>
      </c>
      <c r="Q24">
        <f t="shared" si="11"/>
        <v>689</v>
      </c>
    </row>
    <row r="25" spans="1:17">
      <c r="A25" s="3">
        <f t="shared" si="1"/>
        <v>150</v>
      </c>
      <c r="B25" s="5">
        <f t="shared" si="12"/>
        <v>15</v>
      </c>
      <c r="C25" s="7">
        <f t="shared" si="18"/>
        <v>23</v>
      </c>
      <c r="D25" s="7">
        <f t="shared" si="19"/>
        <v>0.70202272820518541</v>
      </c>
      <c r="E25" s="7">
        <f t="shared" si="20"/>
        <v>3</v>
      </c>
      <c r="G25" s="3">
        <f t="shared" si="4"/>
        <v>150</v>
      </c>
      <c r="H25" s="5">
        <f t="shared" si="13"/>
        <v>15</v>
      </c>
      <c r="I25">
        <f t="shared" si="5"/>
        <v>23</v>
      </c>
      <c r="J25">
        <f t="shared" si="6"/>
        <v>0.94099960815021022</v>
      </c>
      <c r="K25">
        <f t="shared" si="7"/>
        <v>17</v>
      </c>
      <c r="M25" s="3">
        <f t="shared" si="8"/>
        <v>150</v>
      </c>
      <c r="N25" s="5">
        <f t="shared" si="14"/>
        <v>15</v>
      </c>
      <c r="O25">
        <f t="shared" si="9"/>
        <v>23</v>
      </c>
      <c r="P25">
        <f t="shared" si="10"/>
        <v>0.99850951089992213</v>
      </c>
      <c r="Q25">
        <f t="shared" si="11"/>
        <v>671</v>
      </c>
    </row>
    <row r="26" spans="1:17">
      <c r="A26" s="3">
        <f t="shared" si="1"/>
        <v>160</v>
      </c>
      <c r="B26" s="5">
        <f t="shared" si="12"/>
        <v>16</v>
      </c>
      <c r="C26" s="7">
        <f t="shared" si="18"/>
        <v>24</v>
      </c>
      <c r="D26" s="7">
        <f t="shared" si="19"/>
        <v>0.74490225267709342</v>
      </c>
      <c r="E26" s="7">
        <f t="shared" si="20"/>
        <v>4</v>
      </c>
      <c r="G26" s="3">
        <f t="shared" si="4"/>
        <v>160</v>
      </c>
      <c r="H26" s="5">
        <f t="shared" si="13"/>
        <v>16</v>
      </c>
      <c r="I26">
        <f t="shared" si="5"/>
        <v>24</v>
      </c>
      <c r="J26">
        <f t="shared" si="6"/>
        <v>0.95750706252990359</v>
      </c>
      <c r="K26">
        <f t="shared" si="7"/>
        <v>24</v>
      </c>
      <c r="M26" s="3">
        <f t="shared" si="8"/>
        <v>160</v>
      </c>
      <c r="N26" s="5">
        <f t="shared" si="14"/>
        <v>16</v>
      </c>
      <c r="O26">
        <f t="shared" si="9"/>
        <v>24</v>
      </c>
      <c r="P26">
        <f t="shared" si="10"/>
        <v>0.99924171052098187</v>
      </c>
      <c r="Q26">
        <f t="shared" si="11"/>
        <v>1319</v>
      </c>
    </row>
    <row r="27" spans="1:17">
      <c r="A27" s="3">
        <f t="shared" si="1"/>
        <v>170</v>
      </c>
      <c r="B27" s="5">
        <f t="shared" si="12"/>
        <v>17</v>
      </c>
      <c r="C27" s="7">
        <f t="shared" si="18"/>
        <v>26</v>
      </c>
      <c r="D27" s="7">
        <f t="shared" si="19"/>
        <v>0.71485926447222825</v>
      </c>
      <c r="E27" s="7">
        <f t="shared" si="20"/>
        <v>4</v>
      </c>
      <c r="G27" s="3">
        <f t="shared" si="4"/>
        <v>170</v>
      </c>
      <c r="H27" s="5">
        <f t="shared" si="13"/>
        <v>17</v>
      </c>
      <c r="I27">
        <f t="shared" si="5"/>
        <v>26</v>
      </c>
      <c r="J27">
        <f t="shared" si="6"/>
        <v>0.95224007985108394</v>
      </c>
      <c r="K27">
        <f t="shared" si="7"/>
        <v>21</v>
      </c>
      <c r="M27" s="3">
        <f t="shared" si="8"/>
        <v>170</v>
      </c>
      <c r="N27" s="5">
        <f t="shared" si="14"/>
        <v>17</v>
      </c>
      <c r="O27">
        <f t="shared" si="9"/>
        <v>26</v>
      </c>
      <c r="P27">
        <f t="shared" si="10"/>
        <v>0.99922141936408215</v>
      </c>
      <c r="Q27">
        <f t="shared" si="11"/>
        <v>1284</v>
      </c>
    </row>
    <row r="28" spans="1:17">
      <c r="A28" s="3">
        <f t="shared" si="1"/>
        <v>180</v>
      </c>
      <c r="B28" s="5">
        <f t="shared" si="12"/>
        <v>18</v>
      </c>
      <c r="C28" s="7">
        <f t="shared" si="18"/>
        <v>27</v>
      </c>
      <c r="D28" s="7">
        <f t="shared" si="19"/>
        <v>0.75442026182300137</v>
      </c>
      <c r="E28" s="7">
        <f t="shared" si="20"/>
        <v>4</v>
      </c>
      <c r="G28" s="3">
        <f t="shared" si="4"/>
        <v>180</v>
      </c>
      <c r="H28" s="5">
        <f t="shared" si="13"/>
        <v>18</v>
      </c>
      <c r="I28">
        <f t="shared" si="5"/>
        <v>27</v>
      </c>
      <c r="J28">
        <f t="shared" si="6"/>
        <v>0.96538536934599073</v>
      </c>
      <c r="K28">
        <f t="shared" si="7"/>
        <v>29</v>
      </c>
      <c r="M28" s="3">
        <f t="shared" si="8"/>
        <v>180</v>
      </c>
      <c r="N28" s="5">
        <f t="shared" si="14"/>
        <v>18</v>
      </c>
      <c r="O28">
        <f t="shared" si="9"/>
        <v>27</v>
      </c>
      <c r="P28">
        <f t="shared" si="10"/>
        <v>0.99960148110747082</v>
      </c>
      <c r="Q28">
        <f t="shared" si="11"/>
        <v>2509</v>
      </c>
    </row>
    <row r="29" spans="1:17">
      <c r="A29" s="3">
        <f t="shared" si="1"/>
        <v>190</v>
      </c>
      <c r="B29" s="5">
        <f t="shared" si="12"/>
        <v>19</v>
      </c>
      <c r="C29" s="7">
        <f t="shared" si="18"/>
        <v>29</v>
      </c>
      <c r="D29" s="7">
        <f t="shared" si="19"/>
        <v>0.72665893028052064</v>
      </c>
      <c r="E29" s="7">
        <f t="shared" si="20"/>
        <v>4</v>
      </c>
      <c r="G29" s="3">
        <f t="shared" si="4"/>
        <v>190</v>
      </c>
      <c r="H29" s="5">
        <f t="shared" si="13"/>
        <v>19</v>
      </c>
      <c r="I29">
        <f t="shared" si="5"/>
        <v>29</v>
      </c>
      <c r="J29">
        <f t="shared" si="6"/>
        <v>0.96118749400321801</v>
      </c>
      <c r="K29">
        <f t="shared" si="7"/>
        <v>26</v>
      </c>
      <c r="M29" s="3">
        <f t="shared" si="8"/>
        <v>190</v>
      </c>
      <c r="N29" s="5">
        <f t="shared" si="14"/>
        <v>19</v>
      </c>
      <c r="O29">
        <f t="shared" si="9"/>
        <v>29</v>
      </c>
      <c r="P29">
        <f t="shared" si="10"/>
        <v>0.99959109181681027</v>
      </c>
      <c r="Q29">
        <f t="shared" si="11"/>
        <v>2446</v>
      </c>
    </row>
    <row r="30" spans="1:17">
      <c r="A30" s="3">
        <f t="shared" si="1"/>
        <v>200</v>
      </c>
      <c r="B30" s="5">
        <f t="shared" si="12"/>
        <v>20</v>
      </c>
      <c r="C30" s="7">
        <f t="shared" si="18"/>
        <v>30</v>
      </c>
      <c r="D30" s="7">
        <f t="shared" si="19"/>
        <v>0.76339399641544126</v>
      </c>
      <c r="E30" s="7">
        <f t="shared" si="20"/>
        <v>4</v>
      </c>
      <c r="G30" s="3">
        <f t="shared" si="4"/>
        <v>200</v>
      </c>
      <c r="H30" s="5">
        <f t="shared" si="13"/>
        <v>20</v>
      </c>
      <c r="I30">
        <f t="shared" si="5"/>
        <v>30</v>
      </c>
      <c r="J30">
        <f t="shared" si="6"/>
        <v>0.97172342501710718</v>
      </c>
      <c r="K30">
        <f t="shared" si="7"/>
        <v>35</v>
      </c>
      <c r="M30" s="3">
        <f t="shared" si="8"/>
        <v>200</v>
      </c>
      <c r="N30" s="5">
        <f t="shared" si="14"/>
        <v>20</v>
      </c>
      <c r="O30">
        <f t="shared" si="9"/>
        <v>30</v>
      </c>
      <c r="P30">
        <f t="shared" si="10"/>
        <v>0.99978966158315574</v>
      </c>
      <c r="Q30">
        <f t="shared" si="11"/>
        <v>4754</v>
      </c>
    </row>
    <row r="31" spans="1:17">
      <c r="A31" s="3">
        <f t="shared" si="1"/>
        <v>210</v>
      </c>
      <c r="B31" s="5">
        <f t="shared" si="12"/>
        <v>21</v>
      </c>
      <c r="C31" s="7">
        <f t="shared" si="18"/>
        <v>32</v>
      </c>
      <c r="D31" s="7">
        <f t="shared" si="19"/>
        <v>0.73758357868646718</v>
      </c>
      <c r="E31" s="7">
        <f t="shared" si="20"/>
        <v>4</v>
      </c>
      <c r="G31" s="3">
        <f t="shared" si="4"/>
        <v>210</v>
      </c>
      <c r="H31" s="5">
        <f t="shared" si="13"/>
        <v>21</v>
      </c>
      <c r="I31">
        <f t="shared" si="5"/>
        <v>32</v>
      </c>
      <c r="J31">
        <f t="shared" si="6"/>
        <v>0.96835652925253557</v>
      </c>
      <c r="K31">
        <f t="shared" si="7"/>
        <v>32</v>
      </c>
      <c r="M31" s="3">
        <f t="shared" si="8"/>
        <v>210</v>
      </c>
      <c r="N31" s="5">
        <f t="shared" si="14"/>
        <v>21</v>
      </c>
      <c r="O31">
        <f t="shared" si="9"/>
        <v>32</v>
      </c>
      <c r="P31">
        <f t="shared" si="10"/>
        <v>0.99978429401509528</v>
      </c>
      <c r="Q31">
        <f t="shared" si="11"/>
        <v>4636</v>
      </c>
    </row>
    <row r="32" spans="1:17">
      <c r="A32" s="3">
        <f t="shared" si="1"/>
        <v>220</v>
      </c>
      <c r="B32" s="5">
        <f t="shared" si="12"/>
        <v>22</v>
      </c>
      <c r="C32" s="7">
        <f t="shared" si="18"/>
        <v>33</v>
      </c>
      <c r="D32" s="7">
        <f t="shared" si="19"/>
        <v>0.77187202089485263</v>
      </c>
      <c r="E32" s="7">
        <f t="shared" si="20"/>
        <v>4</v>
      </c>
      <c r="G32" s="3">
        <f t="shared" si="4"/>
        <v>220</v>
      </c>
      <c r="H32" s="5">
        <f t="shared" si="13"/>
        <v>22</v>
      </c>
      <c r="I32">
        <f t="shared" si="5"/>
        <v>33</v>
      </c>
      <c r="J32">
        <f t="shared" si="6"/>
        <v>0.97684522441411115</v>
      </c>
      <c r="K32">
        <f t="shared" si="7"/>
        <v>43</v>
      </c>
      <c r="M32" s="3">
        <f t="shared" si="8"/>
        <v>220</v>
      </c>
      <c r="N32" s="5">
        <f t="shared" si="14"/>
        <v>22</v>
      </c>
      <c r="O32">
        <f t="shared" si="9"/>
        <v>33</v>
      </c>
      <c r="P32">
        <f t="shared" si="10"/>
        <v>0.99988858649998502</v>
      </c>
      <c r="Q32">
        <f t="shared" si="11"/>
        <v>8976</v>
      </c>
    </row>
    <row r="33" spans="1:17">
      <c r="A33" s="3">
        <f t="shared" si="1"/>
        <v>230</v>
      </c>
      <c r="B33" s="5">
        <f t="shared" si="12"/>
        <v>23</v>
      </c>
      <c r="C33" s="7">
        <f t="shared" si="18"/>
        <v>35</v>
      </c>
      <c r="D33" s="7">
        <f t="shared" si="19"/>
        <v>0.7477561512947547</v>
      </c>
      <c r="E33" s="7">
        <f t="shared" si="20"/>
        <v>4</v>
      </c>
      <c r="G33" s="3">
        <f t="shared" si="4"/>
        <v>230</v>
      </c>
      <c r="H33" s="5">
        <f t="shared" si="13"/>
        <v>23</v>
      </c>
      <c r="I33">
        <f t="shared" si="5"/>
        <v>35</v>
      </c>
      <c r="J33">
        <f t="shared" si="6"/>
        <v>0.9741310490579449</v>
      </c>
      <c r="K33">
        <f t="shared" si="7"/>
        <v>39</v>
      </c>
      <c r="M33" s="3">
        <f t="shared" si="8"/>
        <v>230</v>
      </c>
      <c r="N33" s="5">
        <f t="shared" si="14"/>
        <v>23</v>
      </c>
      <c r="O33">
        <f t="shared" si="9"/>
        <v>35</v>
      </c>
      <c r="P33">
        <f t="shared" si="10"/>
        <v>0.99988579357345309</v>
      </c>
      <c r="Q33">
        <f t="shared" si="11"/>
        <v>8756</v>
      </c>
    </row>
    <row r="34" spans="1:17">
      <c r="A34" s="3">
        <f t="shared" si="1"/>
        <v>240</v>
      </c>
      <c r="B34" s="5">
        <f t="shared" si="12"/>
        <v>24</v>
      </c>
      <c r="C34" s="7">
        <f t="shared" si="18"/>
        <v>36</v>
      </c>
      <c r="D34" s="7">
        <f t="shared" si="19"/>
        <v>0.77989789156196265</v>
      </c>
      <c r="E34" s="7">
        <f t="shared" si="20"/>
        <v>5</v>
      </c>
      <c r="G34" s="3">
        <f t="shared" si="4"/>
        <v>240</v>
      </c>
      <c r="H34" s="5">
        <f t="shared" si="13"/>
        <v>24</v>
      </c>
      <c r="I34">
        <f t="shared" si="5"/>
        <v>36</v>
      </c>
      <c r="J34">
        <f t="shared" si="6"/>
        <v>0.98099971827873789</v>
      </c>
      <c r="K34">
        <f t="shared" si="7"/>
        <v>53</v>
      </c>
      <c r="M34" s="3">
        <f t="shared" si="8"/>
        <v>240</v>
      </c>
      <c r="N34" s="5">
        <f t="shared" si="14"/>
        <v>24</v>
      </c>
      <c r="O34">
        <f t="shared" si="9"/>
        <v>36</v>
      </c>
      <c r="P34">
        <f t="shared" si="10"/>
        <v>0.99994080694651011</v>
      </c>
      <c r="Q34">
        <f t="shared" si="11"/>
        <v>16894</v>
      </c>
    </row>
    <row r="35" spans="1:17">
      <c r="A35" s="3">
        <f t="shared" si="1"/>
        <v>250</v>
      </c>
      <c r="B35" s="5">
        <f t="shared" si="12"/>
        <v>25</v>
      </c>
      <c r="C35" s="7">
        <f t="shared" si="18"/>
        <v>38</v>
      </c>
      <c r="D35" s="7">
        <f t="shared" si="19"/>
        <v>0.75727277527145243</v>
      </c>
      <c r="E35" s="7">
        <f t="shared" si="20"/>
        <v>4</v>
      </c>
      <c r="G35" s="3">
        <f t="shared" si="4"/>
        <v>250</v>
      </c>
      <c r="H35" s="5">
        <f t="shared" si="13"/>
        <v>25</v>
      </c>
      <c r="I35">
        <f t="shared" si="5"/>
        <v>38</v>
      </c>
      <c r="J35">
        <f t="shared" si="6"/>
        <v>0.97880252818863211</v>
      </c>
      <c r="K35">
        <f t="shared" si="7"/>
        <v>47</v>
      </c>
      <c r="M35" s="3">
        <f t="shared" si="8"/>
        <v>250</v>
      </c>
      <c r="N35" s="5">
        <f t="shared" si="14"/>
        <v>25</v>
      </c>
      <c r="O35">
        <f t="shared" si="9"/>
        <v>38</v>
      </c>
      <c r="P35">
        <f t="shared" si="10"/>
        <v>0.99993934530849815</v>
      </c>
      <c r="Q35">
        <f t="shared" si="11"/>
        <v>16487</v>
      </c>
    </row>
    <row r="36" spans="1:17">
      <c r="A36" s="3">
        <f t="shared" si="1"/>
        <v>260</v>
      </c>
      <c r="B36" s="5">
        <f t="shared" si="12"/>
        <v>26</v>
      </c>
      <c r="C36" s="7">
        <f t="shared" si="18"/>
        <v>39</v>
      </c>
      <c r="D36" s="7">
        <f t="shared" si="19"/>
        <v>0.78751017144214397</v>
      </c>
      <c r="E36" s="7">
        <f t="shared" si="20"/>
        <v>5</v>
      </c>
      <c r="G36" s="3">
        <f t="shared" si="4"/>
        <v>260</v>
      </c>
      <c r="H36" s="5">
        <f t="shared" si="13"/>
        <v>26</v>
      </c>
      <c r="I36">
        <f t="shared" si="5"/>
        <v>39</v>
      </c>
      <c r="J36">
        <f t="shared" si="6"/>
        <v>0.98438034842954103</v>
      </c>
      <c r="K36">
        <f t="shared" si="7"/>
        <v>64</v>
      </c>
      <c r="M36" s="3">
        <f t="shared" si="8"/>
        <v>260</v>
      </c>
      <c r="N36" s="5">
        <f t="shared" si="14"/>
        <v>26</v>
      </c>
      <c r="O36">
        <f t="shared" si="9"/>
        <v>39</v>
      </c>
      <c r="P36">
        <f t="shared" si="10"/>
        <v>0.99996846942644813</v>
      </c>
      <c r="Q36">
        <f t="shared" si="11"/>
        <v>31715</v>
      </c>
    </row>
    <row r="37" spans="1:17">
      <c r="A37" s="3">
        <f t="shared" si="1"/>
        <v>270</v>
      </c>
      <c r="B37" s="5">
        <f t="shared" si="12"/>
        <v>27</v>
      </c>
      <c r="C37" s="7">
        <f t="shared" si="18"/>
        <v>41</v>
      </c>
      <c r="D37" s="7">
        <f t="shared" si="19"/>
        <v>0.76621040265290918</v>
      </c>
      <c r="E37" s="7">
        <f t="shared" si="20"/>
        <v>4</v>
      </c>
      <c r="G37" s="3">
        <f t="shared" si="4"/>
        <v>270</v>
      </c>
      <c r="H37" s="5">
        <f t="shared" si="13"/>
        <v>27</v>
      </c>
      <c r="I37">
        <f t="shared" si="5"/>
        <v>41</v>
      </c>
      <c r="J37">
        <f t="shared" si="6"/>
        <v>0.98259540012296054</v>
      </c>
      <c r="K37">
        <f t="shared" si="7"/>
        <v>57</v>
      </c>
      <c r="M37" s="3">
        <f t="shared" si="8"/>
        <v>270</v>
      </c>
      <c r="N37" s="5">
        <f t="shared" si="14"/>
        <v>27</v>
      </c>
      <c r="O37">
        <f t="shared" si="9"/>
        <v>41</v>
      </c>
      <c r="P37">
        <f t="shared" si="10"/>
        <v>0.9999677008640111</v>
      </c>
      <c r="Q37">
        <f t="shared" si="11"/>
        <v>30961</v>
      </c>
    </row>
    <row r="38" spans="1:17">
      <c r="A38" s="3">
        <f t="shared" si="1"/>
        <v>280</v>
      </c>
      <c r="B38" s="5">
        <f t="shared" si="12"/>
        <v>28</v>
      </c>
      <c r="C38" s="7">
        <f t="shared" si="18"/>
        <v>42</v>
      </c>
      <c r="D38" s="7">
        <f t="shared" si="19"/>
        <v>0.79474287567361201</v>
      </c>
      <c r="E38" s="7">
        <f t="shared" si="20"/>
        <v>5</v>
      </c>
      <c r="G38" s="3">
        <f t="shared" si="4"/>
        <v>280</v>
      </c>
      <c r="H38" s="5">
        <f t="shared" si="13"/>
        <v>28</v>
      </c>
      <c r="I38">
        <f t="shared" si="5"/>
        <v>42</v>
      </c>
      <c r="J38">
        <f t="shared" si="6"/>
        <v>0.98713880929968245</v>
      </c>
      <c r="K38">
        <f t="shared" si="7"/>
        <v>78</v>
      </c>
      <c r="M38" s="3">
        <f t="shared" si="8"/>
        <v>280</v>
      </c>
      <c r="N38" s="5">
        <f t="shared" si="14"/>
        <v>28</v>
      </c>
      <c r="O38">
        <f t="shared" si="9"/>
        <v>42</v>
      </c>
      <c r="P38">
        <f t="shared" si="10"/>
        <v>0.99998316657091257</v>
      </c>
      <c r="Q38">
        <f t="shared" si="11"/>
        <v>59406</v>
      </c>
    </row>
    <row r="39" spans="1:17">
      <c r="A39" s="3">
        <f t="shared" si="1"/>
        <v>290</v>
      </c>
      <c r="B39" s="5">
        <f t="shared" si="12"/>
        <v>29</v>
      </c>
      <c r="C39" s="7">
        <f t="shared" si="18"/>
        <v>44</v>
      </c>
      <c r="D39" s="7">
        <f t="shared" si="19"/>
        <v>0.77463185009836888</v>
      </c>
      <c r="E39" s="7">
        <f t="shared" si="20"/>
        <v>4</v>
      </c>
      <c r="G39" s="3">
        <f t="shared" si="4"/>
        <v>290</v>
      </c>
      <c r="H39" s="5">
        <f t="shared" si="13"/>
        <v>29</v>
      </c>
      <c r="I39">
        <f t="shared" si="5"/>
        <v>44</v>
      </c>
      <c r="J39">
        <f t="shared" si="6"/>
        <v>0.98568440795833367</v>
      </c>
      <c r="K39">
        <f t="shared" si="7"/>
        <v>70</v>
      </c>
      <c r="M39" s="3">
        <f t="shared" si="8"/>
        <v>290</v>
      </c>
      <c r="N39" s="5">
        <f t="shared" si="14"/>
        <v>29</v>
      </c>
      <c r="O39">
        <f t="shared" si="9"/>
        <v>44</v>
      </c>
      <c r="P39">
        <f t="shared" si="10"/>
        <v>0.99998276083546545</v>
      </c>
      <c r="Q39">
        <f t="shared" si="11"/>
        <v>58007</v>
      </c>
    </row>
    <row r="40" spans="1:17">
      <c r="A40" s="3">
        <f t="shared" si="1"/>
        <v>300</v>
      </c>
      <c r="B40" s="5">
        <f t="shared" si="12"/>
        <v>30</v>
      </c>
      <c r="C40" s="7">
        <f t="shared" si="18"/>
        <v>45</v>
      </c>
      <c r="D40" s="7">
        <f t="shared" si="19"/>
        <v>0.80162602537635719</v>
      </c>
      <c r="E40" s="7">
        <f t="shared" si="20"/>
        <v>5</v>
      </c>
      <c r="G40" s="3">
        <f t="shared" si="4"/>
        <v>300</v>
      </c>
      <c r="H40" s="5">
        <f t="shared" si="13"/>
        <v>30</v>
      </c>
      <c r="I40">
        <f t="shared" si="5"/>
        <v>45</v>
      </c>
      <c r="J40">
        <f t="shared" si="6"/>
        <v>0.98939496517381009</v>
      </c>
      <c r="K40">
        <f t="shared" si="7"/>
        <v>94</v>
      </c>
      <c r="M40" s="3">
        <f t="shared" si="8"/>
        <v>300</v>
      </c>
      <c r="N40" s="5">
        <f t="shared" si="14"/>
        <v>30</v>
      </c>
      <c r="O40">
        <f t="shared" si="9"/>
        <v>45</v>
      </c>
      <c r="P40">
        <f t="shared" si="10"/>
        <v>0.99999099524297697</v>
      </c>
      <c r="Q40">
        <f t="shared" si="11"/>
        <v>111052</v>
      </c>
    </row>
    <row r="41" spans="1:17">
      <c r="A41" s="3">
        <f t="shared" si="1"/>
        <v>310</v>
      </c>
      <c r="B41" s="5">
        <f t="shared" si="12"/>
        <v>31</v>
      </c>
      <c r="C41" s="7">
        <f t="shared" si="18"/>
        <v>47</v>
      </c>
      <c r="D41" s="7">
        <f t="shared" si="19"/>
        <v>0.78258924588674872</v>
      </c>
      <c r="E41" s="7">
        <f t="shared" si="20"/>
        <v>5</v>
      </c>
      <c r="G41" s="3">
        <f t="shared" si="4"/>
        <v>310</v>
      </c>
      <c r="H41" s="5">
        <f t="shared" si="13"/>
        <v>31</v>
      </c>
      <c r="I41">
        <f t="shared" si="5"/>
        <v>47</v>
      </c>
      <c r="J41">
        <f t="shared" si="6"/>
        <v>0.98820683728858383</v>
      </c>
      <c r="K41">
        <f t="shared" si="7"/>
        <v>85</v>
      </c>
      <c r="M41" s="3">
        <f t="shared" si="8"/>
        <v>310</v>
      </c>
      <c r="N41" s="5">
        <f t="shared" si="14"/>
        <v>31</v>
      </c>
      <c r="O41">
        <f t="shared" si="9"/>
        <v>47</v>
      </c>
      <c r="P41">
        <f t="shared" si="10"/>
        <v>0.99999078032589039</v>
      </c>
      <c r="Q41">
        <f t="shared" si="11"/>
        <v>108464</v>
      </c>
    </row>
    <row r="42" spans="1:17">
      <c r="A42" s="3">
        <f t="shared" si="1"/>
        <v>320</v>
      </c>
      <c r="B42" s="5">
        <f t="shared" si="12"/>
        <v>32</v>
      </c>
      <c r="C42" s="7">
        <f t="shared" si="18"/>
        <v>48</v>
      </c>
      <c r="D42" s="7">
        <f t="shared" si="19"/>
        <v>0.80818618755017357</v>
      </c>
      <c r="E42" s="7">
        <f t="shared" si="20"/>
        <v>5</v>
      </c>
      <c r="G42" s="3">
        <f t="shared" si="4"/>
        <v>320</v>
      </c>
      <c r="H42" s="5">
        <f t="shared" si="13"/>
        <v>32</v>
      </c>
      <c r="I42">
        <f t="shared" si="5"/>
        <v>48</v>
      </c>
      <c r="J42">
        <f t="shared" si="6"/>
        <v>0.99124413450685211</v>
      </c>
      <c r="K42">
        <f t="shared" si="7"/>
        <v>114</v>
      </c>
      <c r="M42" s="3">
        <f t="shared" si="8"/>
        <v>320</v>
      </c>
      <c r="N42" s="5">
        <f t="shared" si="14"/>
        <v>32</v>
      </c>
      <c r="O42">
        <f t="shared" si="9"/>
        <v>48</v>
      </c>
      <c r="P42">
        <f t="shared" si="10"/>
        <v>0.99999517463287091</v>
      </c>
      <c r="Q42">
        <f t="shared" si="11"/>
        <v>207238</v>
      </c>
    </row>
    <row r="43" spans="1:17">
      <c r="A43" s="3">
        <f t="shared" si="1"/>
        <v>330</v>
      </c>
      <c r="B43" s="5">
        <f t="shared" si="12"/>
        <v>33</v>
      </c>
      <c r="C43" s="7">
        <f t="shared" si="18"/>
        <v>50</v>
      </c>
      <c r="D43" s="7">
        <f t="shared" si="19"/>
        <v>0.790126460149984</v>
      </c>
      <c r="E43" s="7">
        <f t="shared" si="20"/>
        <v>5</v>
      </c>
      <c r="G43" s="3">
        <f t="shared" si="4"/>
        <v>330</v>
      </c>
      <c r="H43" s="5">
        <f t="shared" si="13"/>
        <v>33</v>
      </c>
      <c r="I43">
        <f t="shared" si="5"/>
        <v>50</v>
      </c>
      <c r="J43">
        <f t="shared" si="6"/>
        <v>0.99027134882258827</v>
      </c>
      <c r="K43">
        <f t="shared" si="7"/>
        <v>103</v>
      </c>
      <c r="M43" s="3">
        <f t="shared" si="8"/>
        <v>330</v>
      </c>
      <c r="N43" s="5">
        <f t="shared" si="14"/>
        <v>33</v>
      </c>
      <c r="O43">
        <f t="shared" si="9"/>
        <v>50</v>
      </c>
      <c r="P43">
        <f t="shared" si="10"/>
        <v>0.99999506046159192</v>
      </c>
      <c r="Q43">
        <f t="shared" si="11"/>
        <v>202448</v>
      </c>
    </row>
    <row r="44" spans="1:17">
      <c r="A44" s="3">
        <f t="shared" si="1"/>
        <v>340</v>
      </c>
      <c r="B44" s="5">
        <f t="shared" si="12"/>
        <v>34</v>
      </c>
      <c r="C44" s="7">
        <f t="shared" si="18"/>
        <v>51</v>
      </c>
      <c r="D44" s="7">
        <f t="shared" si="19"/>
        <v>0.81444695883162233</v>
      </c>
      <c r="E44" s="7">
        <f t="shared" si="20"/>
        <v>5</v>
      </c>
      <c r="G44" s="3">
        <f t="shared" si="4"/>
        <v>340</v>
      </c>
      <c r="H44" s="5">
        <f t="shared" si="13"/>
        <v>34</v>
      </c>
      <c r="I44">
        <f t="shared" si="5"/>
        <v>51</v>
      </c>
      <c r="J44">
        <f t="shared" si="6"/>
        <v>0.99276252662314068</v>
      </c>
      <c r="K44">
        <f t="shared" si="7"/>
        <v>138</v>
      </c>
      <c r="M44" s="3">
        <f t="shared" si="8"/>
        <v>340</v>
      </c>
      <c r="N44" s="5">
        <f t="shared" si="14"/>
        <v>34</v>
      </c>
      <c r="O44">
        <f t="shared" si="9"/>
        <v>51</v>
      </c>
      <c r="P44">
        <f t="shared" si="10"/>
        <v>0.9999974102105702</v>
      </c>
      <c r="Q44">
        <f t="shared" si="11"/>
        <v>386132</v>
      </c>
    </row>
    <row r="45" spans="1:17">
      <c r="A45" s="3">
        <f t="shared" si="1"/>
        <v>350</v>
      </c>
      <c r="B45" s="5">
        <f t="shared" ref="B45:B50" si="21">B44+1</f>
        <v>35</v>
      </c>
      <c r="C45" s="7">
        <f t="shared" si="18"/>
        <v>53</v>
      </c>
      <c r="D45" s="7">
        <f t="shared" si="19"/>
        <v>0.79728086315703151</v>
      </c>
      <c r="E45" s="7">
        <f t="shared" si="20"/>
        <v>5</v>
      </c>
      <c r="G45" s="3">
        <f t="shared" si="4"/>
        <v>350</v>
      </c>
      <c r="H45" s="5">
        <f t="shared" si="13"/>
        <v>35</v>
      </c>
      <c r="I45">
        <f t="shared" si="5"/>
        <v>53</v>
      </c>
      <c r="J45">
        <f t="shared" si="6"/>
        <v>0.99196448140105309</v>
      </c>
      <c r="K45">
        <f t="shared" si="7"/>
        <v>124</v>
      </c>
      <c r="M45" s="3">
        <f t="shared" si="8"/>
        <v>350</v>
      </c>
      <c r="N45" s="5">
        <f t="shared" si="14"/>
        <v>35</v>
      </c>
      <c r="O45">
        <f t="shared" si="9"/>
        <v>53</v>
      </c>
      <c r="P45">
        <f t="shared" si="10"/>
        <v>0.99999734940622453</v>
      </c>
      <c r="Q45">
        <f t="shared" si="11"/>
        <v>377274</v>
      </c>
    </row>
    <row r="46" spans="1:17">
      <c r="A46" s="3">
        <f t="shared" si="1"/>
        <v>360</v>
      </c>
      <c r="B46" s="5">
        <f t="shared" si="21"/>
        <v>36</v>
      </c>
      <c r="C46" s="7">
        <f t="shared" si="18"/>
        <v>54</v>
      </c>
      <c r="D46" s="7">
        <f t="shared" si="19"/>
        <v>0.82042938343775573</v>
      </c>
      <c r="E46" s="7">
        <f t="shared" si="20"/>
        <v>6</v>
      </c>
      <c r="G46" s="3">
        <f t="shared" si="4"/>
        <v>360</v>
      </c>
      <c r="H46" s="5">
        <f t="shared" si="13"/>
        <v>36</v>
      </c>
      <c r="I46">
        <f t="shared" si="5"/>
        <v>54</v>
      </c>
      <c r="J46">
        <f t="shared" si="6"/>
        <v>0.99401135455046918</v>
      </c>
      <c r="K46">
        <f t="shared" si="7"/>
        <v>167</v>
      </c>
      <c r="M46" s="3">
        <f t="shared" si="8"/>
        <v>360</v>
      </c>
      <c r="N46" s="5">
        <f t="shared" si="14"/>
        <v>36</v>
      </c>
      <c r="O46">
        <f t="shared" si="9"/>
        <v>54</v>
      </c>
      <c r="P46">
        <f t="shared" si="10"/>
        <v>0.99999860811266117</v>
      </c>
      <c r="Q46">
        <f t="shared" si="11"/>
        <v>718449</v>
      </c>
    </row>
    <row r="47" spans="1:17">
      <c r="A47" s="3">
        <f t="shared" si="1"/>
        <v>370</v>
      </c>
      <c r="B47" s="5">
        <f t="shared" si="21"/>
        <v>37</v>
      </c>
      <c r="C47" s="7">
        <f t="shared" si="18"/>
        <v>56</v>
      </c>
      <c r="D47" s="7">
        <f t="shared" si="19"/>
        <v>0.80408462615920562</v>
      </c>
      <c r="E47" s="7">
        <f t="shared" si="20"/>
        <v>5</v>
      </c>
      <c r="G47" s="3">
        <f t="shared" si="4"/>
        <v>370</v>
      </c>
      <c r="H47" s="5">
        <f t="shared" si="13"/>
        <v>37</v>
      </c>
      <c r="I47">
        <f t="shared" si="5"/>
        <v>56</v>
      </c>
      <c r="J47">
        <f t="shared" si="6"/>
        <v>0.9933555175579567</v>
      </c>
      <c r="K47">
        <f t="shared" si="7"/>
        <v>151</v>
      </c>
      <c r="M47" s="3">
        <f t="shared" si="8"/>
        <v>370</v>
      </c>
      <c r="N47" s="5">
        <f t="shared" si="14"/>
        <v>37</v>
      </c>
      <c r="O47">
        <f t="shared" si="9"/>
        <v>56</v>
      </c>
      <c r="P47">
        <f t="shared" si="10"/>
        <v>0.9999985756586357</v>
      </c>
      <c r="Q47">
        <f t="shared" si="11"/>
        <v>702079</v>
      </c>
    </row>
    <row r="48" spans="1:17">
      <c r="A48" s="3">
        <f t="shared" si="1"/>
        <v>380</v>
      </c>
      <c r="B48" s="5">
        <f t="shared" si="21"/>
        <v>38</v>
      </c>
      <c r="C48" s="7">
        <f t="shared" si="18"/>
        <v>57</v>
      </c>
      <c r="D48" s="7">
        <f t="shared" si="19"/>
        <v>0.82615230830199304</v>
      </c>
      <c r="E48" s="7">
        <f t="shared" si="20"/>
        <v>6</v>
      </c>
      <c r="G48" s="3">
        <f t="shared" si="4"/>
        <v>380</v>
      </c>
      <c r="H48" s="5">
        <f t="shared" si="13"/>
        <v>38</v>
      </c>
      <c r="I48">
        <f t="shared" si="5"/>
        <v>57</v>
      </c>
      <c r="J48">
        <f t="shared" si="6"/>
        <v>0.99503998215262568</v>
      </c>
      <c r="K48">
        <f t="shared" si="7"/>
        <v>202</v>
      </c>
      <c r="M48" s="3">
        <f t="shared" si="8"/>
        <v>380</v>
      </c>
      <c r="N48" s="5">
        <f t="shared" si="14"/>
        <v>38</v>
      </c>
      <c r="O48">
        <f t="shared" si="9"/>
        <v>57</v>
      </c>
      <c r="P48">
        <f t="shared" si="10"/>
        <v>0.99999925098674924</v>
      </c>
      <c r="Q48">
        <f t="shared" si="11"/>
        <v>1335090</v>
      </c>
    </row>
    <row r="49" spans="1:17">
      <c r="A49" s="3">
        <f t="shared" si="1"/>
        <v>390</v>
      </c>
      <c r="B49" s="5">
        <f t="shared" si="21"/>
        <v>39</v>
      </c>
      <c r="C49" s="7">
        <f t="shared" si="18"/>
        <v>59</v>
      </c>
      <c r="D49" s="7">
        <f t="shared" si="19"/>
        <v>0.81056570272588568</v>
      </c>
      <c r="E49" s="7">
        <f t="shared" si="20"/>
        <v>5</v>
      </c>
      <c r="G49" s="3">
        <f t="shared" si="4"/>
        <v>390</v>
      </c>
      <c r="H49" s="5">
        <f t="shared" si="13"/>
        <v>39</v>
      </c>
      <c r="I49">
        <f t="shared" si="5"/>
        <v>59</v>
      </c>
      <c r="J49">
        <f t="shared" si="6"/>
        <v>0.99450017315202732</v>
      </c>
      <c r="K49">
        <f t="shared" si="7"/>
        <v>182</v>
      </c>
      <c r="M49" s="3">
        <f t="shared" si="8"/>
        <v>390</v>
      </c>
      <c r="N49" s="5">
        <f t="shared" si="14"/>
        <v>39</v>
      </c>
      <c r="O49">
        <f t="shared" si="9"/>
        <v>59</v>
      </c>
      <c r="P49">
        <f t="shared" si="10"/>
        <v>0.99999923363087051</v>
      </c>
      <c r="Q49">
        <f t="shared" si="11"/>
        <v>1304854</v>
      </c>
    </row>
    <row r="50" spans="1:17">
      <c r="A50" s="3">
        <f t="shared" si="1"/>
        <v>400</v>
      </c>
      <c r="B50" s="5">
        <f t="shared" si="21"/>
        <v>40</v>
      </c>
      <c r="C50" s="7">
        <f t="shared" si="18"/>
        <v>60</v>
      </c>
      <c r="D50" s="7">
        <f t="shared" si="19"/>
        <v>0.8316326827356707</v>
      </c>
      <c r="E50" s="7">
        <f t="shared" si="20"/>
        <v>6</v>
      </c>
      <c r="G50" s="3">
        <f t="shared" si="4"/>
        <v>400</v>
      </c>
      <c r="H50" s="5">
        <f t="shared" si="13"/>
        <v>40</v>
      </c>
      <c r="I50">
        <f t="shared" si="5"/>
        <v>60</v>
      </c>
      <c r="J50">
        <f t="shared" si="6"/>
        <v>0.99588835591491176</v>
      </c>
      <c r="K50">
        <f t="shared" si="7"/>
        <v>243</v>
      </c>
      <c r="M50" s="3">
        <f t="shared" si="8"/>
        <v>400</v>
      </c>
      <c r="N50" s="5">
        <f t="shared" si="14"/>
        <v>40</v>
      </c>
      <c r="O50">
        <f t="shared" si="9"/>
        <v>60</v>
      </c>
      <c r="P50">
        <f t="shared" si="10"/>
        <v>0.99999959647595971</v>
      </c>
      <c r="Q50">
        <f t="shared" si="11"/>
        <v>2478167</v>
      </c>
    </row>
    <row r="51" spans="1:17">
      <c r="A51" s="3"/>
      <c r="B51" s="5"/>
      <c r="G51" s="3"/>
      <c r="H51" s="4"/>
      <c r="M51" s="3"/>
      <c r="N51" s="4"/>
    </row>
    <row r="52" spans="1:17">
      <c r="A52" s="3"/>
      <c r="B52" s="5"/>
      <c r="G52" s="3"/>
      <c r="H52" s="4"/>
      <c r="M52" s="3"/>
      <c r="N52" s="4"/>
    </row>
    <row r="53" spans="1:17">
      <c r="A53" s="3"/>
      <c r="B53" s="5"/>
      <c r="G53" s="3"/>
      <c r="H53" s="4"/>
      <c r="M53" s="3"/>
      <c r="N53" s="4"/>
    </row>
    <row r="54" spans="1:17">
      <c r="A54" s="3"/>
      <c r="B54" s="5"/>
      <c r="G54" s="3"/>
      <c r="H54" s="4"/>
      <c r="M54" s="3"/>
      <c r="N54" s="4"/>
    </row>
    <row r="55" spans="1:17">
      <c r="A55" s="3"/>
      <c r="B55" s="5"/>
      <c r="G55" s="3"/>
      <c r="H55" s="4"/>
      <c r="M55" s="3"/>
      <c r="N55" s="4"/>
    </row>
    <row r="58" spans="1:17">
      <c r="C58" t="s">
        <v>7</v>
      </c>
    </row>
    <row r="59" spans="1:17">
      <c r="A59" t="s">
        <v>6</v>
      </c>
      <c r="B59" s="6" t="s">
        <v>9</v>
      </c>
      <c r="C59" s="6" t="s">
        <v>10</v>
      </c>
      <c r="D59" s="6" t="s">
        <v>11</v>
      </c>
    </row>
    <row r="61" spans="1:17">
      <c r="A61">
        <v>1</v>
      </c>
      <c r="B61">
        <f>(5/6)^A61</f>
        <v>0.83333333333333337</v>
      </c>
      <c r="C61">
        <f>(4/5)^A61</f>
        <v>0.8</v>
      </c>
      <c r="D61">
        <f>(3/4)^A61</f>
        <v>0.75</v>
      </c>
    </row>
    <row r="62" spans="1:17">
      <c r="A62">
        <f>A61+1</f>
        <v>2</v>
      </c>
      <c r="B62">
        <f t="shared" ref="B62:B111" si="22">(5/6)^A62</f>
        <v>0.69444444444444453</v>
      </c>
      <c r="C62">
        <f t="shared" ref="C62:C111" si="23">(4/5)^A62</f>
        <v>0.64000000000000012</v>
      </c>
      <c r="D62">
        <f t="shared" ref="D62:D111" si="24">(3/4)^A62</f>
        <v>0.5625</v>
      </c>
    </row>
    <row r="63" spans="1:17">
      <c r="A63">
        <f t="shared" ref="A63:A110" si="25">A62+1</f>
        <v>3</v>
      </c>
      <c r="B63">
        <f t="shared" si="22"/>
        <v>0.57870370370370383</v>
      </c>
      <c r="C63">
        <f t="shared" si="23"/>
        <v>0.51200000000000012</v>
      </c>
      <c r="D63">
        <f t="shared" si="24"/>
        <v>0.421875</v>
      </c>
    </row>
    <row r="64" spans="1:17">
      <c r="A64">
        <f t="shared" si="25"/>
        <v>4</v>
      </c>
      <c r="B64">
        <f t="shared" si="22"/>
        <v>0.48225308641975323</v>
      </c>
      <c r="C64">
        <f t="shared" si="23"/>
        <v>0.40960000000000019</v>
      </c>
      <c r="D64">
        <f t="shared" si="24"/>
        <v>0.31640625</v>
      </c>
    </row>
    <row r="65" spans="1:4">
      <c r="A65">
        <f t="shared" si="25"/>
        <v>5</v>
      </c>
      <c r="B65">
        <f t="shared" si="22"/>
        <v>0.40187757201646102</v>
      </c>
      <c r="C65">
        <f t="shared" si="23"/>
        <v>0.32768000000000019</v>
      </c>
      <c r="D65">
        <f t="shared" si="24"/>
        <v>0.2373046875</v>
      </c>
    </row>
    <row r="66" spans="1:4">
      <c r="A66">
        <f t="shared" si="25"/>
        <v>6</v>
      </c>
      <c r="B66">
        <f t="shared" si="22"/>
        <v>0.33489797668038424</v>
      </c>
      <c r="C66">
        <f t="shared" si="23"/>
        <v>0.26214400000000015</v>
      </c>
      <c r="D66">
        <f t="shared" si="24"/>
        <v>0.177978515625</v>
      </c>
    </row>
    <row r="67" spans="1:4">
      <c r="A67">
        <f t="shared" si="25"/>
        <v>7</v>
      </c>
      <c r="B67">
        <f t="shared" si="22"/>
        <v>0.27908164723365353</v>
      </c>
      <c r="C67">
        <f t="shared" si="23"/>
        <v>0.20971520000000016</v>
      </c>
      <c r="D67">
        <f t="shared" si="24"/>
        <v>0.13348388671875</v>
      </c>
    </row>
    <row r="68" spans="1:4">
      <c r="A68">
        <f t="shared" si="25"/>
        <v>8</v>
      </c>
      <c r="B68">
        <f t="shared" si="22"/>
        <v>0.23256803936137799</v>
      </c>
      <c r="C68">
        <f t="shared" si="23"/>
        <v>0.16777216000000014</v>
      </c>
      <c r="D68">
        <f t="shared" si="24"/>
        <v>0.1001129150390625</v>
      </c>
    </row>
    <row r="69" spans="1:4">
      <c r="A69">
        <f t="shared" si="25"/>
        <v>9</v>
      </c>
      <c r="B69">
        <f t="shared" si="22"/>
        <v>0.19380669946781501</v>
      </c>
      <c r="C69">
        <f t="shared" si="23"/>
        <v>0.13421772800000012</v>
      </c>
      <c r="D69">
        <f t="shared" si="24"/>
        <v>7.5084686279296875E-2</v>
      </c>
    </row>
    <row r="70" spans="1:4">
      <c r="A70">
        <f t="shared" si="25"/>
        <v>10</v>
      </c>
      <c r="B70">
        <f t="shared" si="22"/>
        <v>0.16150558288984584</v>
      </c>
      <c r="C70">
        <f t="shared" si="23"/>
        <v>0.10737418240000011</v>
      </c>
      <c r="D70">
        <f t="shared" si="24"/>
        <v>5.6313514709472656E-2</v>
      </c>
    </row>
    <row r="71" spans="1:4">
      <c r="A71">
        <f t="shared" si="25"/>
        <v>11</v>
      </c>
      <c r="B71">
        <f t="shared" si="22"/>
        <v>0.13458798574153821</v>
      </c>
      <c r="C71">
        <f t="shared" si="23"/>
        <v>8.5899345920000092E-2</v>
      </c>
      <c r="D71">
        <f t="shared" si="24"/>
        <v>4.2235136032104492E-2</v>
      </c>
    </row>
    <row r="72" spans="1:4">
      <c r="A72">
        <f t="shared" si="25"/>
        <v>12</v>
      </c>
      <c r="B72">
        <f t="shared" si="22"/>
        <v>0.11215665478461519</v>
      </c>
      <c r="C72">
        <f t="shared" si="23"/>
        <v>6.8719476736000096E-2</v>
      </c>
      <c r="D72">
        <f t="shared" si="24"/>
        <v>3.1676352024078369E-2</v>
      </c>
    </row>
    <row r="73" spans="1:4">
      <c r="A73">
        <f t="shared" si="25"/>
        <v>13</v>
      </c>
      <c r="B73">
        <f t="shared" si="22"/>
        <v>9.3463878987179325E-2</v>
      </c>
      <c r="C73">
        <f t="shared" si="23"/>
        <v>5.4975581388800078E-2</v>
      </c>
      <c r="D73">
        <f t="shared" si="24"/>
        <v>2.3757264018058777E-2</v>
      </c>
    </row>
    <row r="74" spans="1:4">
      <c r="A74">
        <f t="shared" si="25"/>
        <v>14</v>
      </c>
      <c r="B74">
        <f t="shared" si="22"/>
        <v>7.7886565822649453E-2</v>
      </c>
      <c r="C74">
        <f t="shared" si="23"/>
        <v>4.3980465111040062E-2</v>
      </c>
      <c r="D74">
        <f t="shared" si="24"/>
        <v>1.7817948013544083E-2</v>
      </c>
    </row>
    <row r="75" spans="1:4">
      <c r="A75">
        <f t="shared" si="25"/>
        <v>15</v>
      </c>
      <c r="B75">
        <f t="shared" si="22"/>
        <v>6.4905471518874547E-2</v>
      </c>
      <c r="C75">
        <f t="shared" si="23"/>
        <v>3.5184372088832058E-2</v>
      </c>
      <c r="D75">
        <f t="shared" si="24"/>
        <v>1.3363461010158062E-2</v>
      </c>
    </row>
    <row r="76" spans="1:4">
      <c r="A76">
        <f t="shared" si="25"/>
        <v>16</v>
      </c>
      <c r="B76">
        <f t="shared" si="22"/>
        <v>5.4087892932395458E-2</v>
      </c>
      <c r="C76">
        <f t="shared" si="23"/>
        <v>2.8147497671065648E-2</v>
      </c>
      <c r="D76">
        <f t="shared" si="24"/>
        <v>1.0022595757618546E-2</v>
      </c>
    </row>
    <row r="77" spans="1:4">
      <c r="A77">
        <f t="shared" si="25"/>
        <v>17</v>
      </c>
      <c r="B77">
        <f t="shared" si="22"/>
        <v>4.5073244110329549E-2</v>
      </c>
      <c r="C77">
        <f t="shared" si="23"/>
        <v>2.251799813685252E-2</v>
      </c>
      <c r="D77">
        <f t="shared" si="24"/>
        <v>7.5169468182139099E-3</v>
      </c>
    </row>
    <row r="78" spans="1:4">
      <c r="A78">
        <f t="shared" si="25"/>
        <v>18</v>
      </c>
      <c r="B78">
        <f t="shared" si="22"/>
        <v>3.756103675860796E-2</v>
      </c>
      <c r="C78">
        <f t="shared" si="23"/>
        <v>1.8014398509482017E-2</v>
      </c>
      <c r="D78">
        <f t="shared" si="24"/>
        <v>5.6377101136604324E-3</v>
      </c>
    </row>
    <row r="79" spans="1:4">
      <c r="A79">
        <f t="shared" si="25"/>
        <v>19</v>
      </c>
      <c r="B79">
        <f t="shared" si="22"/>
        <v>3.1300863965506638E-2</v>
      </c>
      <c r="C79">
        <f t="shared" si="23"/>
        <v>1.4411518807585615E-2</v>
      </c>
      <c r="D79">
        <f t="shared" si="24"/>
        <v>4.2282825852453243E-3</v>
      </c>
    </row>
    <row r="80" spans="1:4">
      <c r="A80">
        <f t="shared" si="25"/>
        <v>20</v>
      </c>
      <c r="B80">
        <f t="shared" si="22"/>
        <v>2.6084053304588867E-2</v>
      </c>
      <c r="C80">
        <f t="shared" si="23"/>
        <v>1.1529215046068495E-2</v>
      </c>
      <c r="D80">
        <f t="shared" si="24"/>
        <v>3.1712119389339932E-3</v>
      </c>
    </row>
    <row r="81" spans="1:4">
      <c r="A81">
        <f t="shared" si="25"/>
        <v>21</v>
      </c>
      <c r="B81">
        <f t="shared" si="22"/>
        <v>2.1736711087157388E-2</v>
      </c>
      <c r="C81">
        <f t="shared" si="23"/>
        <v>9.2233720368547975E-3</v>
      </c>
      <c r="D81">
        <f t="shared" si="24"/>
        <v>2.3784089542004949E-3</v>
      </c>
    </row>
    <row r="82" spans="1:4">
      <c r="A82">
        <f t="shared" si="25"/>
        <v>22</v>
      </c>
      <c r="B82">
        <f t="shared" si="22"/>
        <v>1.8113925905964494E-2</v>
      </c>
      <c r="C82">
        <f t="shared" si="23"/>
        <v>7.3786976294838375E-3</v>
      </c>
      <c r="D82">
        <f t="shared" si="24"/>
        <v>1.7838067156503712E-3</v>
      </c>
    </row>
    <row r="83" spans="1:4">
      <c r="A83">
        <f t="shared" si="25"/>
        <v>23</v>
      </c>
      <c r="B83">
        <f t="shared" si="22"/>
        <v>1.5094938254970412E-2</v>
      </c>
      <c r="C83">
        <f t="shared" si="23"/>
        <v>5.902958103587071E-3</v>
      </c>
      <c r="D83">
        <f t="shared" si="24"/>
        <v>1.3378550367377784E-3</v>
      </c>
    </row>
    <row r="84" spans="1:4">
      <c r="A84">
        <f t="shared" si="25"/>
        <v>24</v>
      </c>
      <c r="B84">
        <f t="shared" si="22"/>
        <v>1.2579115212475345E-2</v>
      </c>
      <c r="C84">
        <f t="shared" si="23"/>
        <v>4.722366482869657E-3</v>
      </c>
      <c r="D84">
        <f t="shared" si="24"/>
        <v>1.0033912775533338E-3</v>
      </c>
    </row>
    <row r="85" spans="1:4">
      <c r="A85">
        <f t="shared" si="25"/>
        <v>25</v>
      </c>
      <c r="B85">
        <f t="shared" si="22"/>
        <v>1.0482596010396122E-2</v>
      </c>
      <c r="C85">
        <f t="shared" si="23"/>
        <v>3.7778931862957259E-3</v>
      </c>
      <c r="D85">
        <f t="shared" si="24"/>
        <v>7.5254345816500035E-4</v>
      </c>
    </row>
    <row r="86" spans="1:4">
      <c r="A86">
        <f t="shared" si="25"/>
        <v>26</v>
      </c>
      <c r="B86">
        <f t="shared" si="22"/>
        <v>8.7354966753301014E-3</v>
      </c>
      <c r="C86">
        <f t="shared" si="23"/>
        <v>3.0223145490365813E-3</v>
      </c>
      <c r="D86">
        <f t="shared" si="24"/>
        <v>5.6440759362375026E-4</v>
      </c>
    </row>
    <row r="87" spans="1:4">
      <c r="A87">
        <f t="shared" si="25"/>
        <v>27</v>
      </c>
      <c r="B87">
        <f t="shared" si="22"/>
        <v>7.2795805627750851E-3</v>
      </c>
      <c r="C87">
        <f t="shared" si="23"/>
        <v>2.4178516392292649E-3</v>
      </c>
      <c r="D87">
        <f t="shared" si="24"/>
        <v>4.2330569521781269E-4</v>
      </c>
    </row>
    <row r="88" spans="1:4">
      <c r="A88">
        <f t="shared" si="25"/>
        <v>28</v>
      </c>
      <c r="B88">
        <f t="shared" si="22"/>
        <v>6.066317135645905E-3</v>
      </c>
      <c r="C88">
        <f t="shared" si="23"/>
        <v>1.9342813113834127E-3</v>
      </c>
      <c r="D88">
        <f t="shared" si="24"/>
        <v>3.1747927141335952E-4</v>
      </c>
    </row>
    <row r="89" spans="1:4">
      <c r="A89">
        <f t="shared" si="25"/>
        <v>29</v>
      </c>
      <c r="B89">
        <f t="shared" si="22"/>
        <v>5.055264279704921E-3</v>
      </c>
      <c r="C89">
        <f t="shared" si="23"/>
        <v>1.5474250491067302E-3</v>
      </c>
      <c r="D89">
        <f t="shared" si="24"/>
        <v>2.3810945356001964E-4</v>
      </c>
    </row>
    <row r="90" spans="1:4">
      <c r="A90">
        <f t="shared" si="25"/>
        <v>30</v>
      </c>
      <c r="B90">
        <f t="shared" si="22"/>
        <v>4.2127202330874353E-3</v>
      </c>
      <c r="C90">
        <f t="shared" si="23"/>
        <v>1.2379400392853841E-3</v>
      </c>
      <c r="D90">
        <f t="shared" si="24"/>
        <v>1.7858209017001473E-4</v>
      </c>
    </row>
    <row r="91" spans="1:4">
      <c r="A91">
        <f t="shared" si="25"/>
        <v>31</v>
      </c>
      <c r="B91">
        <f t="shared" si="22"/>
        <v>3.5106001942395294E-3</v>
      </c>
      <c r="C91">
        <f t="shared" si="23"/>
        <v>9.9035203142830756E-4</v>
      </c>
      <c r="D91">
        <f t="shared" si="24"/>
        <v>1.3393656762751105E-4</v>
      </c>
    </row>
    <row r="92" spans="1:4">
      <c r="A92">
        <f t="shared" si="25"/>
        <v>32</v>
      </c>
      <c r="B92">
        <f t="shared" si="22"/>
        <v>2.9255001618662744E-3</v>
      </c>
      <c r="C92">
        <f t="shared" si="23"/>
        <v>7.9228162514264613E-4</v>
      </c>
      <c r="D92">
        <f t="shared" si="24"/>
        <v>1.0045242572063329E-4</v>
      </c>
    </row>
    <row r="93" spans="1:4">
      <c r="A93">
        <f t="shared" si="25"/>
        <v>33</v>
      </c>
      <c r="B93">
        <f t="shared" si="22"/>
        <v>2.4379168015552289E-3</v>
      </c>
      <c r="C93">
        <f t="shared" si="23"/>
        <v>6.338253001141169E-4</v>
      </c>
      <c r="D93">
        <f t="shared" si="24"/>
        <v>7.5339319290474964E-5</v>
      </c>
    </row>
    <row r="94" spans="1:4">
      <c r="A94">
        <f t="shared" si="25"/>
        <v>34</v>
      </c>
      <c r="B94">
        <f t="shared" si="22"/>
        <v>2.0315973346293576E-3</v>
      </c>
      <c r="C94">
        <f t="shared" si="23"/>
        <v>5.0706024009129368E-4</v>
      </c>
      <c r="D94">
        <f t="shared" si="24"/>
        <v>5.650448946785622E-5</v>
      </c>
    </row>
    <row r="95" spans="1:4">
      <c r="A95">
        <f t="shared" si="25"/>
        <v>35</v>
      </c>
      <c r="B95">
        <f t="shared" si="22"/>
        <v>1.692997778857798E-3</v>
      </c>
      <c r="C95">
        <f t="shared" si="23"/>
        <v>4.0564819207303493E-4</v>
      </c>
      <c r="D95">
        <f t="shared" si="24"/>
        <v>4.2378367100892165E-5</v>
      </c>
    </row>
    <row r="96" spans="1:4">
      <c r="A96">
        <f t="shared" si="25"/>
        <v>36</v>
      </c>
      <c r="B96">
        <f t="shared" si="22"/>
        <v>1.4108314823814984E-3</v>
      </c>
      <c r="C96">
        <f t="shared" si="23"/>
        <v>3.2451855365842801E-4</v>
      </c>
      <c r="D96">
        <f t="shared" si="24"/>
        <v>3.1783775325669129E-5</v>
      </c>
    </row>
    <row r="97" spans="1:4">
      <c r="A97">
        <f t="shared" si="25"/>
        <v>37</v>
      </c>
      <c r="B97">
        <f t="shared" si="22"/>
        <v>1.175692901984582E-3</v>
      </c>
      <c r="C97">
        <f t="shared" si="23"/>
        <v>2.5961484292674243E-4</v>
      </c>
      <c r="D97">
        <f t="shared" si="24"/>
        <v>2.3837831494251845E-5</v>
      </c>
    </row>
    <row r="98" spans="1:4">
      <c r="A98">
        <f t="shared" si="25"/>
        <v>38</v>
      </c>
      <c r="B98">
        <f t="shared" si="22"/>
        <v>9.7974408498715192E-4</v>
      </c>
      <c r="C98">
        <f t="shared" si="23"/>
        <v>2.0769187434139394E-4</v>
      </c>
      <c r="D98">
        <f t="shared" si="24"/>
        <v>1.7878373620688882E-5</v>
      </c>
    </row>
    <row r="99" spans="1:4">
      <c r="A99">
        <f t="shared" si="25"/>
        <v>39</v>
      </c>
      <c r="B99">
        <f t="shared" si="22"/>
        <v>8.1645340415595986E-4</v>
      </c>
      <c r="C99">
        <f t="shared" si="23"/>
        <v>1.6615349947311518E-4</v>
      </c>
      <c r="D99">
        <f t="shared" si="24"/>
        <v>1.3408780215516662E-5</v>
      </c>
    </row>
    <row r="100" spans="1:4">
      <c r="A100">
        <f t="shared" si="25"/>
        <v>40</v>
      </c>
      <c r="B100">
        <f t="shared" si="22"/>
        <v>6.8037783679663342E-4</v>
      </c>
      <c r="C100">
        <f t="shared" si="23"/>
        <v>1.3292279957849217E-4</v>
      </c>
      <c r="D100">
        <f t="shared" si="24"/>
        <v>1.0056585161637497E-5</v>
      </c>
    </row>
    <row r="101" spans="1:4">
      <c r="A101">
        <f t="shared" si="25"/>
        <v>41</v>
      </c>
      <c r="B101">
        <f t="shared" si="22"/>
        <v>5.669815306638612E-4</v>
      </c>
      <c r="C101">
        <f t="shared" si="23"/>
        <v>1.0633823966279373E-4</v>
      </c>
      <c r="D101">
        <f t="shared" si="24"/>
        <v>7.542438871228123E-6</v>
      </c>
    </row>
    <row r="102" spans="1:4">
      <c r="A102">
        <f t="shared" si="25"/>
        <v>42</v>
      </c>
      <c r="B102">
        <f t="shared" si="22"/>
        <v>4.72484608886551E-4</v>
      </c>
      <c r="C102">
        <f t="shared" si="23"/>
        <v>8.5070591730234999E-5</v>
      </c>
      <c r="D102">
        <f t="shared" si="24"/>
        <v>5.6568291534210922E-6</v>
      </c>
    </row>
    <row r="103" spans="1:4">
      <c r="A103">
        <f t="shared" si="25"/>
        <v>43</v>
      </c>
      <c r="B103">
        <f t="shared" si="22"/>
        <v>3.9373717407212587E-4</v>
      </c>
      <c r="C103">
        <f t="shared" si="23"/>
        <v>6.8056473384187996E-5</v>
      </c>
      <c r="D103">
        <f t="shared" si="24"/>
        <v>4.2426218650658185E-6</v>
      </c>
    </row>
    <row r="104" spans="1:4">
      <c r="A104">
        <f t="shared" si="25"/>
        <v>44</v>
      </c>
      <c r="B104">
        <f t="shared" si="22"/>
        <v>3.2811431172677158E-4</v>
      </c>
      <c r="C104">
        <f t="shared" si="23"/>
        <v>5.4445178707350423E-5</v>
      </c>
      <c r="D104">
        <f t="shared" si="24"/>
        <v>3.1819663987993641E-6</v>
      </c>
    </row>
    <row r="105" spans="1:4">
      <c r="A105">
        <f t="shared" si="25"/>
        <v>45</v>
      </c>
      <c r="B105">
        <f t="shared" si="22"/>
        <v>2.7342859310564298E-4</v>
      </c>
      <c r="C105">
        <f t="shared" si="23"/>
        <v>4.3556142965880339E-5</v>
      </c>
      <c r="D105">
        <f t="shared" si="24"/>
        <v>2.3864747990995231E-6</v>
      </c>
    </row>
    <row r="106" spans="1:4">
      <c r="A106">
        <f t="shared" si="25"/>
        <v>46</v>
      </c>
      <c r="B106">
        <f t="shared" si="22"/>
        <v>2.278571609213692E-4</v>
      </c>
      <c r="C106">
        <f t="shared" si="23"/>
        <v>3.4844914372704269E-5</v>
      </c>
      <c r="D106">
        <f t="shared" si="24"/>
        <v>1.7898560993246424E-6</v>
      </c>
    </row>
    <row r="107" spans="1:4">
      <c r="A107">
        <f t="shared" si="25"/>
        <v>47</v>
      </c>
      <c r="B107">
        <f t="shared" si="22"/>
        <v>1.8988096743447435E-4</v>
      </c>
      <c r="C107">
        <f t="shared" si="23"/>
        <v>2.7875931498163421E-5</v>
      </c>
      <c r="D107">
        <f t="shared" si="24"/>
        <v>1.3423920744934817E-6</v>
      </c>
    </row>
    <row r="108" spans="1:4">
      <c r="A108">
        <f t="shared" si="25"/>
        <v>48</v>
      </c>
      <c r="B108">
        <f t="shared" si="22"/>
        <v>1.5823413952872862E-4</v>
      </c>
      <c r="C108">
        <f t="shared" si="23"/>
        <v>2.2300745198530738E-5</v>
      </c>
      <c r="D108">
        <f t="shared" si="24"/>
        <v>1.0067940558701114E-6</v>
      </c>
    </row>
    <row r="109" spans="1:4">
      <c r="A109">
        <f t="shared" si="25"/>
        <v>49</v>
      </c>
      <c r="B109">
        <f t="shared" si="22"/>
        <v>1.3186178294060719E-4</v>
      </c>
      <c r="C109">
        <f t="shared" si="23"/>
        <v>1.7840596158824592E-5</v>
      </c>
      <c r="D109">
        <f t="shared" si="24"/>
        <v>7.5509554190258349E-7</v>
      </c>
    </row>
    <row r="110" spans="1:4">
      <c r="A110">
        <f t="shared" si="25"/>
        <v>50</v>
      </c>
      <c r="B110">
        <f t="shared" si="22"/>
        <v>1.0988481911717267E-4</v>
      </c>
      <c r="C110">
        <f t="shared" si="23"/>
        <v>1.4272476927059673E-5</v>
      </c>
      <c r="D110">
        <f t="shared" si="24"/>
        <v>5.6632165642693762E-7</v>
      </c>
    </row>
    <row r="111" spans="1:4">
      <c r="A111">
        <v>100</v>
      </c>
      <c r="B111">
        <f t="shared" si="22"/>
        <v>1.2074673472413759E-8</v>
      </c>
      <c r="C111">
        <f t="shared" si="23"/>
        <v>2.0370359763345081E-10</v>
      </c>
      <c r="D111">
        <f t="shared" si="24"/>
        <v>3.2072021853815043E-13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topLeftCell="A70" workbookViewId="0">
      <selection activeCell="Q119" sqref="Q119"/>
    </sheetView>
  </sheetViews>
  <sheetFormatPr baseColWidth="10" defaultRowHeight="15" x14ac:dyDescent="0"/>
  <cols>
    <col min="1" max="11" width="18" customWidth="1"/>
    <col min="13" max="17" width="18" customWidth="1"/>
  </cols>
  <sheetData>
    <row r="1" spans="1:17">
      <c r="A1" t="s">
        <v>0</v>
      </c>
      <c r="D1" s="1">
        <f>1/6</f>
        <v>0.16666666666666666</v>
      </c>
      <c r="E1" s="1"/>
      <c r="F1" s="1"/>
      <c r="G1" t="s">
        <v>0</v>
      </c>
      <c r="J1" s="1">
        <v>0.2</v>
      </c>
      <c r="K1" s="1"/>
      <c r="M1" t="s">
        <v>0</v>
      </c>
      <c r="P1" s="1">
        <v>0.25</v>
      </c>
      <c r="Q1" s="1"/>
    </row>
    <row r="2" spans="1:17">
      <c r="A2" t="s">
        <v>2</v>
      </c>
      <c r="D2">
        <v>20</v>
      </c>
      <c r="G2" t="s">
        <v>2</v>
      </c>
      <c r="J2">
        <v>20</v>
      </c>
      <c r="M2" t="s">
        <v>2</v>
      </c>
      <c r="P2">
        <v>20</v>
      </c>
    </row>
    <row r="3" spans="1:17">
      <c r="A3" t="s">
        <v>1</v>
      </c>
      <c r="D3">
        <f>D1*D2</f>
        <v>3.333333333333333</v>
      </c>
      <c r="G3" t="s">
        <v>1</v>
      </c>
      <c r="J3">
        <f>J1*J2</f>
        <v>4</v>
      </c>
      <c r="M3" t="s">
        <v>1</v>
      </c>
      <c r="P3">
        <f>P1*P2</f>
        <v>5</v>
      </c>
    </row>
    <row r="5" spans="1:17">
      <c r="A5" t="s">
        <v>3</v>
      </c>
      <c r="D5">
        <v>2.5</v>
      </c>
      <c r="G5" t="s">
        <v>3</v>
      </c>
      <c r="J5">
        <v>2.5</v>
      </c>
      <c r="M5" t="s">
        <v>3</v>
      </c>
      <c r="P5">
        <v>2.5</v>
      </c>
    </row>
    <row r="9" spans="1:17" ht="30">
      <c r="A9" s="2" t="s">
        <v>6</v>
      </c>
      <c r="B9" s="2" t="s">
        <v>13</v>
      </c>
      <c r="C9" s="2" t="s">
        <v>4</v>
      </c>
      <c r="D9" s="2" t="s">
        <v>5</v>
      </c>
      <c r="E9" s="2" t="s">
        <v>8</v>
      </c>
      <c r="G9" s="2" t="s">
        <v>6</v>
      </c>
      <c r="H9" s="2" t="s">
        <v>13</v>
      </c>
      <c r="I9" s="2" t="s">
        <v>4</v>
      </c>
      <c r="J9" s="2" t="s">
        <v>5</v>
      </c>
      <c r="K9" s="2" t="s">
        <v>8</v>
      </c>
      <c r="M9" s="2" t="s">
        <v>6</v>
      </c>
      <c r="N9" s="2" t="s">
        <v>13</v>
      </c>
      <c r="O9" s="2" t="s">
        <v>4</v>
      </c>
      <c r="P9" s="2" t="s">
        <v>5</v>
      </c>
      <c r="Q9" s="2" t="s">
        <v>8</v>
      </c>
    </row>
    <row r="11" spans="1:17">
      <c r="A11" s="3">
        <f>1*B11</f>
        <v>1</v>
      </c>
      <c r="B11" s="5">
        <f>1</f>
        <v>1</v>
      </c>
      <c r="C11">
        <v>1</v>
      </c>
      <c r="D11">
        <f>(1-BINOMDIST(C11-1,A11,$D$1,TRUE))</f>
        <v>0.16666666666666663</v>
      </c>
      <c r="E11">
        <f>ROUND((1-D11)^-1,0)</f>
        <v>1</v>
      </c>
      <c r="G11" s="3">
        <f>1*H11</f>
        <v>1</v>
      </c>
      <c r="H11" s="5">
        <f>1</f>
        <v>1</v>
      </c>
      <c r="I11">
        <v>1</v>
      </c>
      <c r="J11">
        <f>(1-BINOMDIST(I11-1,G11,$J$1,TRUE))</f>
        <v>0.19999999999999996</v>
      </c>
      <c r="K11">
        <f>ROUND((1-J11)^-1,0)</f>
        <v>1</v>
      </c>
      <c r="M11" s="3">
        <f>1*N11</f>
        <v>1</v>
      </c>
      <c r="N11" s="5">
        <f>1</f>
        <v>1</v>
      </c>
      <c r="O11">
        <v>1</v>
      </c>
      <c r="P11">
        <f>(1-BINOMDIST(O11-1,M11,$P$1,TRUE))</f>
        <v>0.25</v>
      </c>
      <c r="Q11">
        <f>ROUND((1-P11)^-1,0)</f>
        <v>1</v>
      </c>
    </row>
    <row r="12" spans="1:17">
      <c r="A12" s="3">
        <f>1*B12</f>
        <v>2</v>
      </c>
      <c r="B12" s="5">
        <f>B11+1</f>
        <v>2</v>
      </c>
      <c r="C12">
        <v>1</v>
      </c>
      <c r="D12">
        <f t="shared" ref="D12:D14" si="0">(1-BINOMDIST(C12-1,A12,$D$1,TRUE))</f>
        <v>0.30555555555555558</v>
      </c>
      <c r="E12">
        <f t="shared" ref="E12:E14" si="1">ROUND((1-D12)^-1,0)</f>
        <v>1</v>
      </c>
      <c r="G12" s="3">
        <f>1*H12</f>
        <v>2</v>
      </c>
      <c r="H12" s="5">
        <f>H11+1</f>
        <v>2</v>
      </c>
      <c r="I12">
        <v>1</v>
      </c>
      <c r="J12">
        <f t="shared" ref="J12:J30" si="2">(1-BINOMDIST(I12-1,G12,$J$1,TRUE))</f>
        <v>0.36</v>
      </c>
      <c r="K12">
        <f t="shared" ref="K12:K30" si="3">ROUND((1-J12)^-1,0)</f>
        <v>2</v>
      </c>
      <c r="M12" s="3">
        <f>1*N12</f>
        <v>2</v>
      </c>
      <c r="N12" s="5">
        <f>N11+1</f>
        <v>2</v>
      </c>
      <c r="O12">
        <v>1</v>
      </c>
      <c r="P12">
        <f t="shared" ref="P12:P30" si="4">(1-BINOMDIST(O12-1,M12,$P$1,TRUE))</f>
        <v>0.4375</v>
      </c>
      <c r="Q12">
        <f t="shared" ref="Q12:Q30" si="5">ROUND((1-P12)^-1,0)</f>
        <v>2</v>
      </c>
    </row>
    <row r="13" spans="1:17">
      <c r="A13" s="3">
        <f t="shared" ref="A13:A30" si="6">1*B13</f>
        <v>3</v>
      </c>
      <c r="B13" s="5">
        <f t="shared" ref="B13:B40" si="7">B12+1</f>
        <v>3</v>
      </c>
      <c r="C13">
        <v>1</v>
      </c>
      <c r="D13">
        <f t="shared" si="0"/>
        <v>0.42129629629629628</v>
      </c>
      <c r="E13">
        <f t="shared" si="1"/>
        <v>2</v>
      </c>
      <c r="G13" s="3">
        <f t="shared" ref="G13:G30" si="8">1*H13</f>
        <v>3</v>
      </c>
      <c r="H13" s="5">
        <f t="shared" ref="H13:H40" si="9">H12+1</f>
        <v>3</v>
      </c>
      <c r="I13">
        <v>1</v>
      </c>
      <c r="J13">
        <f t="shared" si="2"/>
        <v>0.48799999999999999</v>
      </c>
      <c r="K13">
        <f t="shared" si="3"/>
        <v>2</v>
      </c>
      <c r="M13" s="3">
        <f t="shared" ref="M13:M30" si="10">1*N13</f>
        <v>3</v>
      </c>
      <c r="N13" s="5">
        <f t="shared" ref="N13:N40" si="11">N12+1</f>
        <v>3</v>
      </c>
      <c r="O13">
        <v>1</v>
      </c>
      <c r="P13">
        <f t="shared" si="4"/>
        <v>0.578125</v>
      </c>
      <c r="Q13">
        <f t="shared" si="5"/>
        <v>2</v>
      </c>
    </row>
    <row r="14" spans="1:17">
      <c r="A14" s="3">
        <f t="shared" si="6"/>
        <v>4</v>
      </c>
      <c r="B14" s="5">
        <f t="shared" si="7"/>
        <v>4</v>
      </c>
      <c r="C14">
        <v>1</v>
      </c>
      <c r="D14">
        <f t="shared" si="0"/>
        <v>0.51774691358024683</v>
      </c>
      <c r="E14">
        <f t="shared" si="1"/>
        <v>2</v>
      </c>
      <c r="G14" s="3">
        <f t="shared" si="8"/>
        <v>4</v>
      </c>
      <c r="H14" s="5">
        <f t="shared" si="9"/>
        <v>4</v>
      </c>
      <c r="I14">
        <v>1</v>
      </c>
      <c r="J14">
        <f t="shared" si="2"/>
        <v>0.59040000000000004</v>
      </c>
      <c r="K14">
        <f t="shared" si="3"/>
        <v>2</v>
      </c>
      <c r="M14" s="3">
        <f t="shared" si="10"/>
        <v>4</v>
      </c>
      <c r="N14" s="5">
        <f t="shared" si="11"/>
        <v>4</v>
      </c>
      <c r="O14">
        <v>1</v>
      </c>
      <c r="P14">
        <f t="shared" si="4"/>
        <v>0.68359375</v>
      </c>
      <c r="Q14">
        <f t="shared" si="5"/>
        <v>3</v>
      </c>
    </row>
    <row r="15" spans="1:17">
      <c r="A15" s="3">
        <f t="shared" si="6"/>
        <v>5</v>
      </c>
      <c r="B15" s="5">
        <f t="shared" si="7"/>
        <v>5</v>
      </c>
      <c r="C15">
        <v>1</v>
      </c>
      <c r="D15">
        <f>(1-BINOMDIST(C15-1,A15,$D$1,TRUE))</f>
        <v>0.5981224279835391</v>
      </c>
      <c r="E15">
        <f>ROUND((1-D15)^-1,0)</f>
        <v>2</v>
      </c>
      <c r="G15" s="3">
        <f t="shared" si="8"/>
        <v>5</v>
      </c>
      <c r="H15" s="5">
        <f t="shared" si="9"/>
        <v>5</v>
      </c>
      <c r="I15">
        <v>1</v>
      </c>
      <c r="J15">
        <f t="shared" si="2"/>
        <v>0.67232000000000003</v>
      </c>
      <c r="K15">
        <f t="shared" si="3"/>
        <v>3</v>
      </c>
      <c r="M15" s="3">
        <f t="shared" si="10"/>
        <v>5</v>
      </c>
      <c r="N15" s="5">
        <f t="shared" si="11"/>
        <v>5</v>
      </c>
      <c r="O15">
        <v>1</v>
      </c>
      <c r="P15">
        <f t="shared" si="4"/>
        <v>0.7626953125</v>
      </c>
      <c r="Q15">
        <f t="shared" si="5"/>
        <v>4</v>
      </c>
    </row>
    <row r="16" spans="1:17">
      <c r="A16" s="3">
        <f t="shared" si="6"/>
        <v>6</v>
      </c>
      <c r="B16" s="5">
        <f t="shared" si="7"/>
        <v>6</v>
      </c>
      <c r="C16">
        <v>1</v>
      </c>
      <c r="D16">
        <f t="shared" ref="D16:D22" si="12">(1-BINOMDIST(C16-1,A16,$D$1,TRUE))</f>
        <v>0.66510202331961588</v>
      </c>
      <c r="E16">
        <f t="shared" ref="E16:E30" si="13">ROUND((1-D16)^-1,0)</f>
        <v>3</v>
      </c>
      <c r="G16" s="3">
        <f t="shared" si="8"/>
        <v>6</v>
      </c>
      <c r="H16" s="5">
        <f t="shared" si="9"/>
        <v>6</v>
      </c>
      <c r="I16">
        <v>1</v>
      </c>
      <c r="J16">
        <f t="shared" si="2"/>
        <v>0.73785600000000007</v>
      </c>
      <c r="K16">
        <f t="shared" si="3"/>
        <v>4</v>
      </c>
      <c r="M16" s="3">
        <f t="shared" si="10"/>
        <v>6</v>
      </c>
      <c r="N16" s="5">
        <f t="shared" si="11"/>
        <v>6</v>
      </c>
      <c r="O16">
        <v>1</v>
      </c>
      <c r="P16">
        <f t="shared" si="4"/>
        <v>0.822021484375</v>
      </c>
      <c r="Q16">
        <f t="shared" si="5"/>
        <v>6</v>
      </c>
    </row>
    <row r="17" spans="1:17">
      <c r="A17" s="3">
        <f t="shared" si="6"/>
        <v>7</v>
      </c>
      <c r="B17" s="5">
        <f t="shared" si="7"/>
        <v>7</v>
      </c>
      <c r="C17">
        <v>1</v>
      </c>
      <c r="D17">
        <f t="shared" si="12"/>
        <v>0.72091835276634653</v>
      </c>
      <c r="E17">
        <f t="shared" si="13"/>
        <v>4</v>
      </c>
      <c r="G17" s="3">
        <f t="shared" si="8"/>
        <v>7</v>
      </c>
      <c r="H17" s="5">
        <f t="shared" si="9"/>
        <v>7</v>
      </c>
      <c r="I17">
        <v>1</v>
      </c>
      <c r="J17">
        <f t="shared" si="2"/>
        <v>0.79028480000000001</v>
      </c>
      <c r="K17">
        <f t="shared" si="3"/>
        <v>5</v>
      </c>
      <c r="M17" s="3">
        <f t="shared" si="10"/>
        <v>7</v>
      </c>
      <c r="N17" s="5">
        <f t="shared" si="11"/>
        <v>7</v>
      </c>
      <c r="O17">
        <v>1</v>
      </c>
      <c r="P17">
        <f t="shared" si="4"/>
        <v>0.86651611328125</v>
      </c>
      <c r="Q17">
        <f t="shared" si="5"/>
        <v>7</v>
      </c>
    </row>
    <row r="18" spans="1:17">
      <c r="A18" s="3">
        <f t="shared" si="6"/>
        <v>8</v>
      </c>
      <c r="B18" s="5">
        <f t="shared" si="7"/>
        <v>8</v>
      </c>
      <c r="C18">
        <v>1</v>
      </c>
      <c r="D18">
        <f t="shared" si="12"/>
        <v>0.76743196063862218</v>
      </c>
      <c r="E18">
        <f t="shared" si="13"/>
        <v>4</v>
      </c>
      <c r="G18" s="3">
        <f t="shared" si="8"/>
        <v>8</v>
      </c>
      <c r="H18" s="5">
        <f t="shared" si="9"/>
        <v>8</v>
      </c>
      <c r="I18">
        <v>1</v>
      </c>
      <c r="J18">
        <f t="shared" si="2"/>
        <v>0.83222784000000005</v>
      </c>
      <c r="K18">
        <f t="shared" si="3"/>
        <v>6</v>
      </c>
      <c r="M18" s="3">
        <f t="shared" si="10"/>
        <v>8</v>
      </c>
      <c r="N18" s="5">
        <f t="shared" si="11"/>
        <v>8</v>
      </c>
      <c r="O18">
        <v>1</v>
      </c>
      <c r="P18">
        <f t="shared" si="4"/>
        <v>0.8998870849609375</v>
      </c>
      <c r="Q18">
        <f t="shared" si="5"/>
        <v>10</v>
      </c>
    </row>
    <row r="19" spans="1:17">
      <c r="A19" s="3">
        <f t="shared" si="6"/>
        <v>9</v>
      </c>
      <c r="B19" s="5">
        <f t="shared" si="7"/>
        <v>9</v>
      </c>
      <c r="C19">
        <v>1</v>
      </c>
      <c r="D19">
        <f t="shared" si="12"/>
        <v>0.80619330053218508</v>
      </c>
      <c r="E19">
        <f t="shared" si="13"/>
        <v>5</v>
      </c>
      <c r="G19" s="3">
        <f t="shared" si="8"/>
        <v>9</v>
      </c>
      <c r="H19" s="5">
        <f t="shared" si="9"/>
        <v>9</v>
      </c>
      <c r="I19">
        <v>1</v>
      </c>
      <c r="J19">
        <f t="shared" si="2"/>
        <v>0.86578227200000002</v>
      </c>
      <c r="K19">
        <f t="shared" si="3"/>
        <v>7</v>
      </c>
      <c r="M19" s="3">
        <f t="shared" si="10"/>
        <v>9</v>
      </c>
      <c r="N19" s="5">
        <f t="shared" si="11"/>
        <v>9</v>
      </c>
      <c r="O19">
        <v>1</v>
      </c>
      <c r="P19">
        <f t="shared" si="4"/>
        <v>0.92491531372070312</v>
      </c>
      <c r="Q19">
        <f t="shared" si="5"/>
        <v>13</v>
      </c>
    </row>
    <row r="20" spans="1:17">
      <c r="A20" s="3">
        <f t="shared" si="6"/>
        <v>10</v>
      </c>
      <c r="B20" s="5">
        <f t="shared" si="7"/>
        <v>10</v>
      </c>
      <c r="C20">
        <f t="shared" ref="C20:C30" si="14">ROUND(A20*$D$5/$D$2,0)</f>
        <v>1</v>
      </c>
      <c r="D20">
        <f t="shared" si="12"/>
        <v>0.83849441711015427</v>
      </c>
      <c r="E20">
        <f t="shared" si="13"/>
        <v>6</v>
      </c>
      <c r="G20" s="3">
        <f t="shared" si="8"/>
        <v>10</v>
      </c>
      <c r="H20" s="5">
        <f t="shared" si="9"/>
        <v>10</v>
      </c>
      <c r="I20">
        <f t="shared" ref="I20:I30" si="15">ROUND(G20*$J$5/$J$2,0)</f>
        <v>1</v>
      </c>
      <c r="J20">
        <f t="shared" si="2"/>
        <v>0.89262581760000004</v>
      </c>
      <c r="K20">
        <f t="shared" si="3"/>
        <v>9</v>
      </c>
      <c r="M20" s="3">
        <f t="shared" si="10"/>
        <v>10</v>
      </c>
      <c r="N20" s="5">
        <f t="shared" si="11"/>
        <v>10</v>
      </c>
      <c r="O20">
        <f t="shared" ref="O20:O30" si="16">ROUND(M20*$P$5/$P$2,0)</f>
        <v>1</v>
      </c>
      <c r="P20">
        <f t="shared" si="4"/>
        <v>0.94368648529052734</v>
      </c>
      <c r="Q20">
        <f t="shared" si="5"/>
        <v>18</v>
      </c>
    </row>
    <row r="21" spans="1:17">
      <c r="A21" s="3">
        <f t="shared" si="6"/>
        <v>11</v>
      </c>
      <c r="B21" s="5">
        <f t="shared" si="7"/>
        <v>11</v>
      </c>
      <c r="C21">
        <f t="shared" si="14"/>
        <v>1</v>
      </c>
      <c r="D21">
        <f t="shared" si="12"/>
        <v>0.86541201425846181</v>
      </c>
      <c r="E21">
        <f t="shared" si="13"/>
        <v>7</v>
      </c>
      <c r="G21" s="3">
        <f t="shared" si="8"/>
        <v>11</v>
      </c>
      <c r="H21" s="5">
        <f t="shared" si="9"/>
        <v>11</v>
      </c>
      <c r="I21">
        <f t="shared" si="15"/>
        <v>1</v>
      </c>
      <c r="J21">
        <f t="shared" si="2"/>
        <v>0.91410065407999996</v>
      </c>
      <c r="K21">
        <f t="shared" si="3"/>
        <v>12</v>
      </c>
      <c r="M21" s="3">
        <f t="shared" si="10"/>
        <v>11</v>
      </c>
      <c r="N21" s="5">
        <f t="shared" si="11"/>
        <v>11</v>
      </c>
      <c r="O21">
        <f t="shared" si="16"/>
        <v>1</v>
      </c>
      <c r="P21">
        <f t="shared" si="4"/>
        <v>0.95776486396789551</v>
      </c>
      <c r="Q21">
        <f t="shared" si="5"/>
        <v>24</v>
      </c>
    </row>
    <row r="22" spans="1:17">
      <c r="A22" s="3">
        <f t="shared" si="6"/>
        <v>12</v>
      </c>
      <c r="B22" s="5">
        <f t="shared" si="7"/>
        <v>12</v>
      </c>
      <c r="C22">
        <f t="shared" si="14"/>
        <v>2</v>
      </c>
      <c r="D22">
        <f t="shared" si="12"/>
        <v>0.61866737373230851</v>
      </c>
      <c r="E22">
        <f t="shared" si="13"/>
        <v>3</v>
      </c>
      <c r="G22" s="3">
        <f t="shared" si="8"/>
        <v>12</v>
      </c>
      <c r="H22" s="5">
        <f t="shared" si="9"/>
        <v>12</v>
      </c>
      <c r="I22">
        <f t="shared" si="15"/>
        <v>2</v>
      </c>
      <c r="J22">
        <f t="shared" si="2"/>
        <v>0.72512209305599984</v>
      </c>
      <c r="K22">
        <f t="shared" si="3"/>
        <v>4</v>
      </c>
      <c r="M22" s="3">
        <f t="shared" si="10"/>
        <v>12</v>
      </c>
      <c r="N22" s="5">
        <f t="shared" si="11"/>
        <v>12</v>
      </c>
      <c r="O22">
        <f t="shared" si="16"/>
        <v>2</v>
      </c>
      <c r="P22">
        <f t="shared" si="4"/>
        <v>0.84161823987960815</v>
      </c>
      <c r="Q22">
        <f t="shared" si="5"/>
        <v>6</v>
      </c>
    </row>
    <row r="23" spans="1:17">
      <c r="A23" s="3">
        <f t="shared" si="6"/>
        <v>13</v>
      </c>
      <c r="B23" s="5">
        <f t="shared" si="7"/>
        <v>13</v>
      </c>
      <c r="C23">
        <f t="shared" si="14"/>
        <v>2</v>
      </c>
      <c r="D23">
        <f>(1-BINOMDIST(C23-1,A23,$D$1,TRUE))</f>
        <v>0.66353003564615465</v>
      </c>
      <c r="E23">
        <f t="shared" si="13"/>
        <v>3</v>
      </c>
      <c r="G23" s="3">
        <f t="shared" si="8"/>
        <v>13</v>
      </c>
      <c r="H23" s="5">
        <f t="shared" si="9"/>
        <v>13</v>
      </c>
      <c r="I23">
        <f t="shared" si="15"/>
        <v>2</v>
      </c>
      <c r="J23">
        <f t="shared" si="2"/>
        <v>0.76635377909759983</v>
      </c>
      <c r="K23">
        <f t="shared" si="3"/>
        <v>4</v>
      </c>
      <c r="M23" s="3">
        <f t="shared" si="10"/>
        <v>13</v>
      </c>
      <c r="N23" s="5">
        <f t="shared" si="11"/>
        <v>13</v>
      </c>
      <c r="O23">
        <f t="shared" si="16"/>
        <v>2</v>
      </c>
      <c r="P23">
        <f t="shared" si="4"/>
        <v>0.87329459190368652</v>
      </c>
      <c r="Q23">
        <f t="shared" si="5"/>
        <v>8</v>
      </c>
    </row>
    <row r="24" spans="1:17">
      <c r="A24" s="3">
        <f t="shared" si="6"/>
        <v>14</v>
      </c>
      <c r="B24" s="5">
        <f t="shared" si="7"/>
        <v>14</v>
      </c>
      <c r="C24" s="7">
        <f t="shared" si="14"/>
        <v>2</v>
      </c>
      <c r="D24" s="7">
        <f t="shared" ref="D24:D32" si="17">(1-BINOMDIST(C24-1,A24,$D$1,TRUE))</f>
        <v>0.70403104987393228</v>
      </c>
      <c r="E24" s="7">
        <f t="shared" si="13"/>
        <v>3</v>
      </c>
      <c r="G24" s="3">
        <f t="shared" si="8"/>
        <v>14</v>
      </c>
      <c r="H24" s="5">
        <f t="shared" si="9"/>
        <v>14</v>
      </c>
      <c r="I24">
        <f t="shared" si="15"/>
        <v>2</v>
      </c>
      <c r="J24">
        <f t="shared" si="2"/>
        <v>0.80208790700031996</v>
      </c>
      <c r="K24">
        <f t="shared" si="3"/>
        <v>5</v>
      </c>
      <c r="M24" s="3">
        <f t="shared" si="10"/>
        <v>14</v>
      </c>
      <c r="N24" s="5">
        <f t="shared" si="11"/>
        <v>14</v>
      </c>
      <c r="O24">
        <f t="shared" si="16"/>
        <v>2</v>
      </c>
      <c r="P24">
        <f t="shared" si="4"/>
        <v>0.8990316279232502</v>
      </c>
      <c r="Q24">
        <f t="shared" si="5"/>
        <v>10</v>
      </c>
    </row>
    <row r="25" spans="1:17">
      <c r="A25" s="3">
        <f t="shared" si="6"/>
        <v>15</v>
      </c>
      <c r="B25" s="5">
        <f t="shared" si="7"/>
        <v>15</v>
      </c>
      <c r="C25" s="7">
        <f t="shared" si="14"/>
        <v>2</v>
      </c>
      <c r="D25" s="7">
        <f t="shared" si="17"/>
        <v>0.74037811392450203</v>
      </c>
      <c r="E25" s="7">
        <f t="shared" si="13"/>
        <v>4</v>
      </c>
      <c r="G25" s="3">
        <f t="shared" si="8"/>
        <v>15</v>
      </c>
      <c r="H25" s="5">
        <f t="shared" si="9"/>
        <v>15</v>
      </c>
      <c r="I25">
        <f t="shared" si="15"/>
        <v>2</v>
      </c>
      <c r="J25">
        <f t="shared" si="2"/>
        <v>0.83287423257804805</v>
      </c>
      <c r="K25">
        <f t="shared" si="3"/>
        <v>6</v>
      </c>
      <c r="M25" s="3">
        <f t="shared" si="10"/>
        <v>15</v>
      </c>
      <c r="N25" s="5">
        <f t="shared" si="11"/>
        <v>15</v>
      </c>
      <c r="O25">
        <f t="shared" si="16"/>
        <v>2</v>
      </c>
      <c r="P25">
        <f t="shared" si="4"/>
        <v>0.91981923393905163</v>
      </c>
      <c r="Q25">
        <f t="shared" si="5"/>
        <v>12</v>
      </c>
    </row>
    <row r="26" spans="1:17">
      <c r="A26" s="3">
        <f t="shared" si="6"/>
        <v>16</v>
      </c>
      <c r="B26" s="5">
        <f t="shared" si="7"/>
        <v>16</v>
      </c>
      <c r="C26" s="7">
        <f t="shared" si="14"/>
        <v>2</v>
      </c>
      <c r="D26" s="7">
        <f t="shared" si="17"/>
        <v>0.77283084968393934</v>
      </c>
      <c r="E26" s="7">
        <f t="shared" si="13"/>
        <v>4</v>
      </c>
      <c r="G26" s="3">
        <f t="shared" si="8"/>
        <v>16</v>
      </c>
      <c r="H26" s="5">
        <f t="shared" si="9"/>
        <v>16</v>
      </c>
      <c r="I26">
        <f t="shared" si="15"/>
        <v>2</v>
      </c>
      <c r="J26">
        <f t="shared" si="2"/>
        <v>0.85926251164467193</v>
      </c>
      <c r="K26">
        <f t="shared" si="3"/>
        <v>7</v>
      </c>
      <c r="M26" s="3">
        <f t="shared" si="10"/>
        <v>16</v>
      </c>
      <c r="N26" s="5">
        <f t="shared" si="11"/>
        <v>16</v>
      </c>
      <c r="O26">
        <f t="shared" si="16"/>
        <v>2</v>
      </c>
      <c r="P26">
        <f t="shared" si="4"/>
        <v>0.93652356020174921</v>
      </c>
      <c r="Q26">
        <f t="shared" si="5"/>
        <v>16</v>
      </c>
    </row>
    <row r="27" spans="1:17">
      <c r="A27" s="3">
        <f t="shared" si="6"/>
        <v>17</v>
      </c>
      <c r="B27" s="5">
        <f t="shared" si="7"/>
        <v>17</v>
      </c>
      <c r="C27" s="7">
        <f t="shared" si="14"/>
        <v>2</v>
      </c>
      <c r="D27" s="7">
        <f t="shared" si="17"/>
        <v>0.80167772591455022</v>
      </c>
      <c r="E27" s="7">
        <f t="shared" si="13"/>
        <v>5</v>
      </c>
      <c r="G27" s="3">
        <f t="shared" si="8"/>
        <v>17</v>
      </c>
      <c r="H27" s="5">
        <f t="shared" si="9"/>
        <v>17</v>
      </c>
      <c r="I27">
        <f t="shared" si="15"/>
        <v>2</v>
      </c>
      <c r="J27">
        <f t="shared" si="2"/>
        <v>0.88178050978152445</v>
      </c>
      <c r="K27">
        <f t="shared" si="3"/>
        <v>8</v>
      </c>
      <c r="M27" s="3">
        <f t="shared" si="10"/>
        <v>17</v>
      </c>
      <c r="N27" s="5">
        <f t="shared" si="11"/>
        <v>17</v>
      </c>
      <c r="O27">
        <f t="shared" si="16"/>
        <v>2</v>
      </c>
      <c r="P27">
        <f t="shared" si="4"/>
        <v>0.94988702121190727</v>
      </c>
      <c r="Q27">
        <f t="shared" si="5"/>
        <v>20</v>
      </c>
    </row>
    <row r="28" spans="1:17">
      <c r="A28" s="3">
        <f t="shared" si="6"/>
        <v>18</v>
      </c>
      <c r="B28" s="5">
        <f t="shared" si="7"/>
        <v>18</v>
      </c>
      <c r="C28" s="7">
        <f t="shared" si="14"/>
        <v>2</v>
      </c>
      <c r="D28" s="7">
        <f t="shared" si="17"/>
        <v>0.8272192309104035</v>
      </c>
      <c r="E28" s="7">
        <f t="shared" si="13"/>
        <v>6</v>
      </c>
      <c r="G28" s="3">
        <f t="shared" si="8"/>
        <v>18</v>
      </c>
      <c r="H28" s="5">
        <f t="shared" si="9"/>
        <v>18</v>
      </c>
      <c r="I28">
        <f t="shared" si="15"/>
        <v>2</v>
      </c>
      <c r="J28">
        <f t="shared" si="2"/>
        <v>0.90092080819784903</v>
      </c>
      <c r="K28">
        <f t="shared" si="3"/>
        <v>10</v>
      </c>
      <c r="M28" s="3">
        <f t="shared" si="10"/>
        <v>18</v>
      </c>
      <c r="N28" s="5">
        <f t="shared" si="11"/>
        <v>18</v>
      </c>
      <c r="O28">
        <f t="shared" si="16"/>
        <v>2</v>
      </c>
      <c r="P28">
        <f t="shared" si="4"/>
        <v>0.96053602920437697</v>
      </c>
      <c r="Q28">
        <f t="shared" si="5"/>
        <v>25</v>
      </c>
    </row>
    <row r="29" spans="1:17">
      <c r="A29" s="3">
        <f t="shared" si="6"/>
        <v>19</v>
      </c>
      <c r="B29" s="5">
        <f t="shared" si="7"/>
        <v>19</v>
      </c>
      <c r="C29" s="7">
        <f t="shared" si="14"/>
        <v>2</v>
      </c>
      <c r="D29" s="7">
        <f t="shared" si="17"/>
        <v>0.84975585296556833</v>
      </c>
      <c r="E29" s="7">
        <f t="shared" si="13"/>
        <v>7</v>
      </c>
      <c r="G29" s="3">
        <f t="shared" si="8"/>
        <v>19</v>
      </c>
      <c r="H29" s="5">
        <f t="shared" si="9"/>
        <v>19</v>
      </c>
      <c r="I29">
        <f t="shared" si="15"/>
        <v>2</v>
      </c>
      <c r="J29">
        <f t="shared" si="2"/>
        <v>0.91713376685638281</v>
      </c>
      <c r="K29">
        <f t="shared" si="3"/>
        <v>12</v>
      </c>
      <c r="M29" s="3">
        <f t="shared" si="10"/>
        <v>19</v>
      </c>
      <c r="N29" s="5">
        <f t="shared" si="11"/>
        <v>19</v>
      </c>
      <c r="O29">
        <f t="shared" si="16"/>
        <v>2</v>
      </c>
      <c r="P29">
        <f t="shared" si="4"/>
        <v>0.96899259437486762</v>
      </c>
      <c r="Q29">
        <f t="shared" si="5"/>
        <v>32</v>
      </c>
    </row>
    <row r="30" spans="1:17">
      <c r="A30" s="3">
        <f t="shared" si="6"/>
        <v>20</v>
      </c>
      <c r="B30" s="5">
        <f t="shared" si="7"/>
        <v>20</v>
      </c>
      <c r="C30" s="7">
        <f t="shared" si="14"/>
        <v>3</v>
      </c>
      <c r="D30" s="7">
        <f t="shared" si="17"/>
        <v>0.67134092836218073</v>
      </c>
      <c r="E30" s="7">
        <f t="shared" si="13"/>
        <v>3</v>
      </c>
      <c r="G30" s="3">
        <f t="shared" si="8"/>
        <v>20</v>
      </c>
      <c r="H30" s="5">
        <f t="shared" si="9"/>
        <v>20</v>
      </c>
      <c r="I30">
        <f t="shared" si="15"/>
        <v>3</v>
      </c>
      <c r="J30">
        <f t="shared" si="2"/>
        <v>0.79391528105152609</v>
      </c>
      <c r="K30">
        <f t="shared" si="3"/>
        <v>5</v>
      </c>
      <c r="M30" s="3">
        <f t="shared" si="10"/>
        <v>20</v>
      </c>
      <c r="N30" s="5">
        <f t="shared" si="11"/>
        <v>20</v>
      </c>
      <c r="O30">
        <f t="shared" si="16"/>
        <v>3</v>
      </c>
      <c r="P30">
        <f t="shared" si="4"/>
        <v>0.90873956753512175</v>
      </c>
      <c r="Q30">
        <f t="shared" si="5"/>
        <v>11</v>
      </c>
    </row>
    <row r="31" spans="1:17">
      <c r="A31" s="3">
        <f t="shared" ref="A31:A40" si="18">1*B31</f>
        <v>21</v>
      </c>
      <c r="B31" s="5">
        <f t="shared" si="7"/>
        <v>21</v>
      </c>
      <c r="C31">
        <f t="shared" ref="C31:C40" si="19">ROUND(A31*$D$5/$D$2,0)</f>
        <v>3</v>
      </c>
      <c r="D31">
        <f t="shared" si="17"/>
        <v>0.70438072921466</v>
      </c>
      <c r="E31">
        <f t="shared" ref="E31:E40" si="20">ROUND((1-D31)^-1,0)</f>
        <v>3</v>
      </c>
      <c r="G31" s="3">
        <f t="shared" ref="G31:G40" si="21">1*H31</f>
        <v>21</v>
      </c>
      <c r="H31" s="5">
        <f t="shared" si="9"/>
        <v>21</v>
      </c>
      <c r="I31">
        <f t="shared" ref="I31:I40" si="22">ROUND(G31*$J$5/$J$2,0)</f>
        <v>3</v>
      </c>
      <c r="J31">
        <f t="shared" ref="J31:J40" si="23">(1-BINOMDIST(I31-1,G31,$J$1,TRUE))</f>
        <v>0.82129716678593878</v>
      </c>
      <c r="K31">
        <f t="shared" ref="K31:K40" si="24">ROUND((1-J31)^-1,0)</f>
        <v>6</v>
      </c>
      <c r="M31" s="3">
        <f t="shared" ref="M31:M40" si="25">1*N31</f>
        <v>21</v>
      </c>
      <c r="N31" s="5">
        <f t="shared" si="11"/>
        <v>21</v>
      </c>
      <c r="O31">
        <f t="shared" ref="O31:O40" si="26">ROUND(M31*$P$5/$P$2,0)</f>
        <v>3</v>
      </c>
      <c r="P31">
        <f t="shared" ref="P31:P40" si="27">(1-BINOMDIST(O31-1,M31,$P$1,TRUE))</f>
        <v>0.92547651943505116</v>
      </c>
      <c r="Q31">
        <f t="shared" ref="Q31:Q40" si="28">ROUND((1-P31)^-1,0)</f>
        <v>13</v>
      </c>
    </row>
    <row r="32" spans="1:17">
      <c r="A32" s="3">
        <f t="shared" si="18"/>
        <v>22</v>
      </c>
      <c r="B32" s="5">
        <f t="shared" si="7"/>
        <v>22</v>
      </c>
      <c r="C32">
        <f t="shared" si="19"/>
        <v>3</v>
      </c>
      <c r="D32">
        <f t="shared" si="17"/>
        <v>0.73481212473668023</v>
      </c>
      <c r="E32">
        <f t="shared" si="20"/>
        <v>4</v>
      </c>
      <c r="G32" s="3">
        <f t="shared" si="21"/>
        <v>22</v>
      </c>
      <c r="H32" s="5">
        <f t="shared" si="9"/>
        <v>22</v>
      </c>
      <c r="I32">
        <f t="shared" si="22"/>
        <v>3</v>
      </c>
      <c r="J32">
        <f t="shared" si="23"/>
        <v>0.84550851838268248</v>
      </c>
      <c r="K32">
        <f t="shared" si="24"/>
        <v>6</v>
      </c>
      <c r="M32" s="3">
        <f t="shared" si="25"/>
        <v>22</v>
      </c>
      <c r="N32" s="5">
        <f t="shared" si="11"/>
        <v>22</v>
      </c>
      <c r="O32">
        <f t="shared" si="26"/>
        <v>3</v>
      </c>
      <c r="P32">
        <f t="shared" si="27"/>
        <v>0.93935057166788738</v>
      </c>
      <c r="Q32">
        <f t="shared" si="28"/>
        <v>16</v>
      </c>
    </row>
    <row r="33" spans="1:17">
      <c r="A33" s="3">
        <f t="shared" si="18"/>
        <v>23</v>
      </c>
      <c r="B33" s="5">
        <f t="shared" si="7"/>
        <v>23</v>
      </c>
      <c r="C33">
        <f t="shared" si="19"/>
        <v>3</v>
      </c>
      <c r="D33">
        <f>(1-BINOMDIST(C33-1,A33,$D$1,TRUE))</f>
        <v>0.76270757063186556</v>
      </c>
      <c r="E33">
        <f t="shared" si="20"/>
        <v>4</v>
      </c>
      <c r="G33" s="3">
        <f t="shared" si="21"/>
        <v>23</v>
      </c>
      <c r="H33" s="5">
        <f t="shared" si="9"/>
        <v>23</v>
      </c>
      <c r="I33">
        <f t="shared" si="22"/>
        <v>3</v>
      </c>
      <c r="J33">
        <f t="shared" si="23"/>
        <v>0.86681450778781699</v>
      </c>
      <c r="K33">
        <f t="shared" si="24"/>
        <v>8</v>
      </c>
      <c r="M33" s="3">
        <f t="shared" si="25"/>
        <v>23</v>
      </c>
      <c r="N33" s="5">
        <f t="shared" si="11"/>
        <v>23</v>
      </c>
      <c r="O33">
        <f t="shared" si="26"/>
        <v>3</v>
      </c>
      <c r="P33">
        <f t="shared" si="27"/>
        <v>0.95079666475997726</v>
      </c>
      <c r="Q33">
        <f t="shared" si="28"/>
        <v>20</v>
      </c>
    </row>
    <row r="34" spans="1:17">
      <c r="A34" s="3">
        <f t="shared" si="18"/>
        <v>24</v>
      </c>
      <c r="B34" s="5">
        <f t="shared" si="7"/>
        <v>24</v>
      </c>
      <c r="C34" s="7">
        <f t="shared" si="19"/>
        <v>3</v>
      </c>
      <c r="D34" s="7">
        <f t="shared" ref="D34:D40" si="29">(1-BINOMDIST(C34-1,A34,$D$1,TRUE))</f>
        <v>0.78816769982191548</v>
      </c>
      <c r="E34" s="7">
        <f t="shared" si="20"/>
        <v>5</v>
      </c>
      <c r="G34" s="3">
        <f t="shared" si="21"/>
        <v>24</v>
      </c>
      <c r="H34" s="5">
        <f t="shared" si="9"/>
        <v>24</v>
      </c>
      <c r="I34">
        <f t="shared" si="22"/>
        <v>3</v>
      </c>
      <c r="J34">
        <f t="shared" si="23"/>
        <v>0.88548261279041107</v>
      </c>
      <c r="K34">
        <f t="shared" si="24"/>
        <v>9</v>
      </c>
      <c r="M34" s="3">
        <f t="shared" si="25"/>
        <v>24</v>
      </c>
      <c r="N34" s="5">
        <f t="shared" si="11"/>
        <v>24</v>
      </c>
      <c r="O34">
        <f t="shared" si="26"/>
        <v>3</v>
      </c>
      <c r="P34">
        <f t="shared" si="27"/>
        <v>0.96019881265705109</v>
      </c>
      <c r="Q34">
        <f t="shared" si="28"/>
        <v>25</v>
      </c>
    </row>
    <row r="35" spans="1:17">
      <c r="A35" s="3">
        <f t="shared" si="18"/>
        <v>25</v>
      </c>
      <c r="B35" s="5">
        <f t="shared" si="7"/>
        <v>25</v>
      </c>
      <c r="C35" s="7">
        <f t="shared" si="19"/>
        <v>3</v>
      </c>
      <c r="D35" s="7">
        <f t="shared" si="29"/>
        <v>0.81131327181287016</v>
      </c>
      <c r="E35" s="7">
        <f t="shared" si="20"/>
        <v>5</v>
      </c>
      <c r="G35" s="3">
        <f t="shared" si="21"/>
        <v>25</v>
      </c>
      <c r="H35" s="5">
        <f t="shared" si="9"/>
        <v>25</v>
      </c>
      <c r="I35">
        <f t="shared" si="22"/>
        <v>3</v>
      </c>
      <c r="J35">
        <f t="shared" si="23"/>
        <v>0.90177477715631138</v>
      </c>
      <c r="K35">
        <f t="shared" si="24"/>
        <v>10</v>
      </c>
      <c r="M35" s="3">
        <f t="shared" si="25"/>
        <v>25</v>
      </c>
      <c r="N35" s="5">
        <f t="shared" si="11"/>
        <v>25</v>
      </c>
      <c r="O35">
        <f t="shared" si="26"/>
        <v>3</v>
      </c>
      <c r="P35">
        <f t="shared" si="27"/>
        <v>0.96789147911829332</v>
      </c>
      <c r="Q35">
        <f t="shared" si="28"/>
        <v>31</v>
      </c>
    </row>
    <row r="36" spans="1:17">
      <c r="A36" s="3">
        <f t="shared" si="18"/>
        <v>26</v>
      </c>
      <c r="B36" s="5">
        <f t="shared" si="7"/>
        <v>26</v>
      </c>
      <c r="C36" s="7">
        <f t="shared" si="19"/>
        <v>3</v>
      </c>
      <c r="D36" s="7">
        <f t="shared" si="29"/>
        <v>0.83227846383366233</v>
      </c>
      <c r="E36" s="7">
        <f t="shared" si="20"/>
        <v>6</v>
      </c>
      <c r="G36" s="3">
        <f t="shared" si="21"/>
        <v>26</v>
      </c>
      <c r="H36" s="5">
        <f t="shared" si="9"/>
        <v>26</v>
      </c>
      <c r="I36">
        <f t="shared" si="22"/>
        <v>3</v>
      </c>
      <c r="J36">
        <f t="shared" si="23"/>
        <v>0.91594187660492032</v>
      </c>
      <c r="K36">
        <f t="shared" si="24"/>
        <v>12</v>
      </c>
      <c r="M36" s="3">
        <f t="shared" si="25"/>
        <v>26</v>
      </c>
      <c r="N36" s="5">
        <f t="shared" si="11"/>
        <v>26</v>
      </c>
      <c r="O36">
        <f t="shared" si="26"/>
        <v>3</v>
      </c>
      <c r="P36">
        <f t="shared" si="27"/>
        <v>0.97416267460300165</v>
      </c>
      <c r="Q36">
        <f t="shared" si="28"/>
        <v>39</v>
      </c>
    </row>
    <row r="37" spans="1:17">
      <c r="A37" s="3">
        <f t="shared" si="18"/>
        <v>27</v>
      </c>
      <c r="B37" s="5">
        <f t="shared" si="7"/>
        <v>27</v>
      </c>
      <c r="C37" s="7">
        <f t="shared" si="19"/>
        <v>3</v>
      </c>
      <c r="D37" s="7">
        <f t="shared" si="29"/>
        <v>0.85120537329687751</v>
      </c>
      <c r="E37" s="7">
        <f t="shared" si="20"/>
        <v>7</v>
      </c>
      <c r="G37" s="3">
        <f t="shared" si="21"/>
        <v>27</v>
      </c>
      <c r="H37" s="5">
        <f t="shared" si="9"/>
        <v>27</v>
      </c>
      <c r="I37">
        <f t="shared" si="22"/>
        <v>3</v>
      </c>
      <c r="J37">
        <f t="shared" si="23"/>
        <v>0.9282200294603814</v>
      </c>
      <c r="K37">
        <f t="shared" si="24"/>
        <v>14</v>
      </c>
      <c r="M37" s="3">
        <f t="shared" si="25"/>
        <v>27</v>
      </c>
      <c r="N37" s="5">
        <f t="shared" si="11"/>
        <v>27</v>
      </c>
      <c r="O37">
        <f t="shared" si="26"/>
        <v>3</v>
      </c>
      <c r="P37">
        <f t="shared" si="27"/>
        <v>0.97925802093432712</v>
      </c>
      <c r="Q37">
        <f t="shared" si="28"/>
        <v>48</v>
      </c>
    </row>
    <row r="38" spans="1:17">
      <c r="A38" s="3">
        <f t="shared" si="18"/>
        <v>28</v>
      </c>
      <c r="B38" s="5">
        <f t="shared" si="7"/>
        <v>28</v>
      </c>
      <c r="C38" s="7">
        <f t="shared" si="19"/>
        <v>4</v>
      </c>
      <c r="D38" s="7">
        <f t="shared" si="29"/>
        <v>0.70925355232276344</v>
      </c>
      <c r="E38" s="7">
        <f t="shared" si="20"/>
        <v>3</v>
      </c>
      <c r="G38" s="3">
        <f t="shared" si="21"/>
        <v>28</v>
      </c>
      <c r="H38" s="5">
        <f t="shared" si="9"/>
        <v>28</v>
      </c>
      <c r="I38">
        <f t="shared" si="22"/>
        <v>4</v>
      </c>
      <c r="J38">
        <f t="shared" si="23"/>
        <v>0.83981732890106175</v>
      </c>
      <c r="K38">
        <f t="shared" si="24"/>
        <v>6</v>
      </c>
      <c r="M38" s="3">
        <f t="shared" si="25"/>
        <v>28</v>
      </c>
      <c r="N38" s="5">
        <f t="shared" si="11"/>
        <v>28</v>
      </c>
      <c r="O38">
        <f t="shared" si="26"/>
        <v>4</v>
      </c>
      <c r="P38">
        <f t="shared" si="27"/>
        <v>0.94486443319787983</v>
      </c>
      <c r="Q38">
        <f t="shared" si="28"/>
        <v>18</v>
      </c>
    </row>
    <row r="39" spans="1:17">
      <c r="A39" s="3">
        <f t="shared" si="18"/>
        <v>29</v>
      </c>
      <c r="B39" s="5">
        <f t="shared" si="7"/>
        <v>29</v>
      </c>
      <c r="C39" s="7">
        <f t="shared" si="19"/>
        <v>4</v>
      </c>
      <c r="D39" s="7">
        <f t="shared" si="29"/>
        <v>0.73575122557126482</v>
      </c>
      <c r="E39" s="7">
        <f t="shared" si="20"/>
        <v>4</v>
      </c>
      <c r="G39" s="3">
        <f t="shared" si="21"/>
        <v>29</v>
      </c>
      <c r="H39" s="5">
        <f t="shared" si="9"/>
        <v>29</v>
      </c>
      <c r="I39">
        <f t="shared" si="22"/>
        <v>4</v>
      </c>
      <c r="J39">
        <f t="shared" si="23"/>
        <v>0.85961953382634926</v>
      </c>
      <c r="K39">
        <f t="shared" si="24"/>
        <v>7</v>
      </c>
      <c r="M39" s="3">
        <f t="shared" si="25"/>
        <v>29</v>
      </c>
      <c r="N39" s="5">
        <f t="shared" si="11"/>
        <v>29</v>
      </c>
      <c r="O39">
        <f t="shared" si="26"/>
        <v>4</v>
      </c>
      <c r="P39">
        <f t="shared" si="27"/>
        <v>0.95449463776408505</v>
      </c>
      <c r="Q39">
        <f t="shared" si="28"/>
        <v>22</v>
      </c>
    </row>
    <row r="40" spans="1:17">
      <c r="A40" s="3">
        <f t="shared" si="18"/>
        <v>30</v>
      </c>
      <c r="B40" s="5">
        <f t="shared" si="7"/>
        <v>30</v>
      </c>
      <c r="C40" s="7">
        <f t="shared" si="19"/>
        <v>4</v>
      </c>
      <c r="D40" s="7">
        <f t="shared" si="29"/>
        <v>0.7603804731419872</v>
      </c>
      <c r="E40" s="7">
        <f t="shared" si="20"/>
        <v>4</v>
      </c>
      <c r="G40" s="3">
        <f t="shared" si="21"/>
        <v>30</v>
      </c>
      <c r="H40" s="5">
        <f t="shared" si="9"/>
        <v>30</v>
      </c>
      <c r="I40">
        <f t="shared" si="22"/>
        <v>4</v>
      </c>
      <c r="J40">
        <f t="shared" si="23"/>
        <v>0.87728919360583668</v>
      </c>
      <c r="K40">
        <f t="shared" si="24"/>
        <v>8</v>
      </c>
      <c r="M40" s="3">
        <f t="shared" si="25"/>
        <v>30</v>
      </c>
      <c r="N40" s="5">
        <f t="shared" si="11"/>
        <v>30</v>
      </c>
      <c r="O40">
        <f t="shared" si="26"/>
        <v>4</v>
      </c>
      <c r="P40">
        <f t="shared" si="27"/>
        <v>0.96255067427619911</v>
      </c>
      <c r="Q40">
        <f t="shared" si="28"/>
        <v>27</v>
      </c>
    </row>
    <row r="41" spans="1:17">
      <c r="A41" s="3"/>
      <c r="B41" s="5"/>
      <c r="G41" s="3"/>
      <c r="H41" s="4"/>
      <c r="M41" s="3"/>
      <c r="N41" s="4"/>
    </row>
    <row r="42" spans="1:17">
      <c r="A42" s="3"/>
      <c r="B42" s="5"/>
      <c r="G42" s="3"/>
      <c r="H42" s="4"/>
      <c r="M42" s="3"/>
      <c r="N42" s="4"/>
    </row>
    <row r="43" spans="1:17">
      <c r="A43" s="3"/>
      <c r="B43" s="5"/>
      <c r="G43" s="3"/>
      <c r="H43" s="4"/>
      <c r="M43" s="3"/>
      <c r="N43" s="4"/>
    </row>
    <row r="44" spans="1:17">
      <c r="A44" s="3"/>
      <c r="B44" s="5"/>
      <c r="G44" s="3"/>
      <c r="H44" s="4"/>
      <c r="M44" s="3"/>
      <c r="N44" s="4"/>
    </row>
    <row r="45" spans="1:17">
      <c r="A45" s="3"/>
      <c r="B45" s="5"/>
      <c r="G45" s="3"/>
      <c r="H45" s="4"/>
      <c r="M45" s="3"/>
      <c r="N45" s="4"/>
    </row>
    <row r="48" spans="1:17">
      <c r="C48" t="s">
        <v>7</v>
      </c>
    </row>
    <row r="49" spans="1:4">
      <c r="A49" t="s">
        <v>6</v>
      </c>
      <c r="B49" s="6" t="s">
        <v>9</v>
      </c>
      <c r="C49" s="6" t="s">
        <v>10</v>
      </c>
      <c r="D49" s="6" t="s">
        <v>11</v>
      </c>
    </row>
    <row r="51" spans="1:4">
      <c r="A51">
        <v>1</v>
      </c>
      <c r="B51">
        <f>(5/6)^A51</f>
        <v>0.83333333333333337</v>
      </c>
      <c r="C51">
        <f>(4/5)^A51</f>
        <v>0.8</v>
      </c>
      <c r="D51">
        <f>(3/4)^A51</f>
        <v>0.75</v>
      </c>
    </row>
    <row r="52" spans="1:4">
      <c r="A52">
        <f>A51+1</f>
        <v>2</v>
      </c>
      <c r="B52">
        <f t="shared" ref="B52:B101" si="30">(5/6)^A52</f>
        <v>0.69444444444444453</v>
      </c>
      <c r="C52">
        <f t="shared" ref="C52:C101" si="31">(4/5)^A52</f>
        <v>0.64000000000000012</v>
      </c>
      <c r="D52">
        <f t="shared" ref="D52:D101" si="32">(3/4)^A52</f>
        <v>0.5625</v>
      </c>
    </row>
    <row r="53" spans="1:4">
      <c r="A53">
        <f t="shared" ref="A53:A100" si="33">A52+1</f>
        <v>3</v>
      </c>
      <c r="B53">
        <f t="shared" si="30"/>
        <v>0.57870370370370383</v>
      </c>
      <c r="C53">
        <f t="shared" si="31"/>
        <v>0.51200000000000012</v>
      </c>
      <c r="D53">
        <f t="shared" si="32"/>
        <v>0.421875</v>
      </c>
    </row>
    <row r="54" spans="1:4">
      <c r="A54">
        <f t="shared" si="33"/>
        <v>4</v>
      </c>
      <c r="B54">
        <f t="shared" si="30"/>
        <v>0.48225308641975323</v>
      </c>
      <c r="C54">
        <f t="shared" si="31"/>
        <v>0.40960000000000019</v>
      </c>
      <c r="D54">
        <f t="shared" si="32"/>
        <v>0.31640625</v>
      </c>
    </row>
    <row r="55" spans="1:4">
      <c r="A55">
        <f t="shared" si="33"/>
        <v>5</v>
      </c>
      <c r="B55">
        <f t="shared" si="30"/>
        <v>0.40187757201646102</v>
      </c>
      <c r="C55">
        <f t="shared" si="31"/>
        <v>0.32768000000000019</v>
      </c>
      <c r="D55">
        <f t="shared" si="32"/>
        <v>0.2373046875</v>
      </c>
    </row>
    <row r="56" spans="1:4">
      <c r="A56">
        <f t="shared" si="33"/>
        <v>6</v>
      </c>
      <c r="B56">
        <f t="shared" si="30"/>
        <v>0.33489797668038424</v>
      </c>
      <c r="C56">
        <f t="shared" si="31"/>
        <v>0.26214400000000015</v>
      </c>
      <c r="D56">
        <f t="shared" si="32"/>
        <v>0.177978515625</v>
      </c>
    </row>
    <row r="57" spans="1:4">
      <c r="A57">
        <f t="shared" si="33"/>
        <v>7</v>
      </c>
      <c r="B57">
        <f t="shared" si="30"/>
        <v>0.27908164723365353</v>
      </c>
      <c r="C57">
        <f t="shared" si="31"/>
        <v>0.20971520000000016</v>
      </c>
      <c r="D57">
        <f t="shared" si="32"/>
        <v>0.13348388671875</v>
      </c>
    </row>
    <row r="58" spans="1:4">
      <c r="A58">
        <f t="shared" si="33"/>
        <v>8</v>
      </c>
      <c r="B58">
        <f t="shared" si="30"/>
        <v>0.23256803936137799</v>
      </c>
      <c r="C58">
        <f t="shared" si="31"/>
        <v>0.16777216000000014</v>
      </c>
      <c r="D58">
        <f t="shared" si="32"/>
        <v>0.1001129150390625</v>
      </c>
    </row>
    <row r="59" spans="1:4">
      <c r="A59">
        <f t="shared" si="33"/>
        <v>9</v>
      </c>
      <c r="B59">
        <f t="shared" si="30"/>
        <v>0.19380669946781501</v>
      </c>
      <c r="C59">
        <f t="shared" si="31"/>
        <v>0.13421772800000012</v>
      </c>
      <c r="D59">
        <f t="shared" si="32"/>
        <v>7.5084686279296875E-2</v>
      </c>
    </row>
    <row r="60" spans="1:4">
      <c r="A60">
        <f t="shared" si="33"/>
        <v>10</v>
      </c>
      <c r="B60">
        <f t="shared" si="30"/>
        <v>0.16150558288984584</v>
      </c>
      <c r="C60">
        <f t="shared" si="31"/>
        <v>0.10737418240000011</v>
      </c>
      <c r="D60">
        <f t="shared" si="32"/>
        <v>5.6313514709472656E-2</v>
      </c>
    </row>
    <row r="61" spans="1:4">
      <c r="A61">
        <f t="shared" si="33"/>
        <v>11</v>
      </c>
      <c r="B61">
        <f t="shared" si="30"/>
        <v>0.13458798574153821</v>
      </c>
      <c r="C61">
        <f t="shared" si="31"/>
        <v>8.5899345920000092E-2</v>
      </c>
      <c r="D61">
        <f t="shared" si="32"/>
        <v>4.2235136032104492E-2</v>
      </c>
    </row>
    <row r="62" spans="1:4">
      <c r="A62">
        <f t="shared" si="33"/>
        <v>12</v>
      </c>
      <c r="B62">
        <f t="shared" si="30"/>
        <v>0.11215665478461519</v>
      </c>
      <c r="C62">
        <f t="shared" si="31"/>
        <v>6.8719476736000096E-2</v>
      </c>
      <c r="D62">
        <f t="shared" si="32"/>
        <v>3.1676352024078369E-2</v>
      </c>
    </row>
    <row r="63" spans="1:4">
      <c r="A63">
        <f t="shared" si="33"/>
        <v>13</v>
      </c>
      <c r="B63">
        <f t="shared" si="30"/>
        <v>9.3463878987179325E-2</v>
      </c>
      <c r="C63">
        <f t="shared" si="31"/>
        <v>5.4975581388800078E-2</v>
      </c>
      <c r="D63">
        <f t="shared" si="32"/>
        <v>2.3757264018058777E-2</v>
      </c>
    </row>
    <row r="64" spans="1:4">
      <c r="A64">
        <f t="shared" si="33"/>
        <v>14</v>
      </c>
      <c r="B64">
        <f t="shared" si="30"/>
        <v>7.7886565822649453E-2</v>
      </c>
      <c r="C64">
        <f t="shared" si="31"/>
        <v>4.3980465111040062E-2</v>
      </c>
      <c r="D64">
        <f t="shared" si="32"/>
        <v>1.7817948013544083E-2</v>
      </c>
    </row>
    <row r="65" spans="1:4">
      <c r="A65">
        <f t="shared" si="33"/>
        <v>15</v>
      </c>
      <c r="B65">
        <f t="shared" si="30"/>
        <v>6.4905471518874547E-2</v>
      </c>
      <c r="C65">
        <f t="shared" si="31"/>
        <v>3.5184372088832058E-2</v>
      </c>
      <c r="D65">
        <f t="shared" si="32"/>
        <v>1.3363461010158062E-2</v>
      </c>
    </row>
    <row r="66" spans="1:4">
      <c r="A66">
        <f t="shared" si="33"/>
        <v>16</v>
      </c>
      <c r="B66">
        <f t="shared" si="30"/>
        <v>5.4087892932395458E-2</v>
      </c>
      <c r="C66">
        <f t="shared" si="31"/>
        <v>2.8147497671065648E-2</v>
      </c>
      <c r="D66">
        <f t="shared" si="32"/>
        <v>1.0022595757618546E-2</v>
      </c>
    </row>
    <row r="67" spans="1:4">
      <c r="A67">
        <f t="shared" si="33"/>
        <v>17</v>
      </c>
      <c r="B67">
        <f t="shared" si="30"/>
        <v>4.5073244110329549E-2</v>
      </c>
      <c r="C67">
        <f t="shared" si="31"/>
        <v>2.251799813685252E-2</v>
      </c>
      <c r="D67">
        <f t="shared" si="32"/>
        <v>7.5169468182139099E-3</v>
      </c>
    </row>
    <row r="68" spans="1:4">
      <c r="A68">
        <f t="shared" si="33"/>
        <v>18</v>
      </c>
      <c r="B68">
        <f t="shared" si="30"/>
        <v>3.756103675860796E-2</v>
      </c>
      <c r="C68">
        <f t="shared" si="31"/>
        <v>1.8014398509482017E-2</v>
      </c>
      <c r="D68">
        <f t="shared" si="32"/>
        <v>5.6377101136604324E-3</v>
      </c>
    </row>
    <row r="69" spans="1:4">
      <c r="A69">
        <f t="shared" si="33"/>
        <v>19</v>
      </c>
      <c r="B69">
        <f t="shared" si="30"/>
        <v>3.1300863965506638E-2</v>
      </c>
      <c r="C69">
        <f t="shared" si="31"/>
        <v>1.4411518807585615E-2</v>
      </c>
      <c r="D69">
        <f t="shared" si="32"/>
        <v>4.2282825852453243E-3</v>
      </c>
    </row>
    <row r="70" spans="1:4">
      <c r="A70">
        <f t="shared" si="33"/>
        <v>20</v>
      </c>
      <c r="B70">
        <f t="shared" si="30"/>
        <v>2.6084053304588867E-2</v>
      </c>
      <c r="C70">
        <f t="shared" si="31"/>
        <v>1.1529215046068495E-2</v>
      </c>
      <c r="D70">
        <f t="shared" si="32"/>
        <v>3.1712119389339932E-3</v>
      </c>
    </row>
    <row r="71" spans="1:4">
      <c r="A71">
        <f t="shared" si="33"/>
        <v>21</v>
      </c>
      <c r="B71">
        <f t="shared" si="30"/>
        <v>2.1736711087157388E-2</v>
      </c>
      <c r="C71">
        <f t="shared" si="31"/>
        <v>9.2233720368547975E-3</v>
      </c>
      <c r="D71">
        <f t="shared" si="32"/>
        <v>2.3784089542004949E-3</v>
      </c>
    </row>
    <row r="72" spans="1:4">
      <c r="A72">
        <f t="shared" si="33"/>
        <v>22</v>
      </c>
      <c r="B72">
        <f t="shared" si="30"/>
        <v>1.8113925905964494E-2</v>
      </c>
      <c r="C72">
        <f t="shared" si="31"/>
        <v>7.3786976294838375E-3</v>
      </c>
      <c r="D72">
        <f t="shared" si="32"/>
        <v>1.7838067156503712E-3</v>
      </c>
    </row>
    <row r="73" spans="1:4">
      <c r="A73">
        <f t="shared" si="33"/>
        <v>23</v>
      </c>
      <c r="B73">
        <f t="shared" si="30"/>
        <v>1.5094938254970412E-2</v>
      </c>
      <c r="C73">
        <f t="shared" si="31"/>
        <v>5.902958103587071E-3</v>
      </c>
      <c r="D73">
        <f t="shared" si="32"/>
        <v>1.3378550367377784E-3</v>
      </c>
    </row>
    <row r="74" spans="1:4">
      <c r="A74">
        <f t="shared" si="33"/>
        <v>24</v>
      </c>
      <c r="B74">
        <f t="shared" si="30"/>
        <v>1.2579115212475345E-2</v>
      </c>
      <c r="C74">
        <f t="shared" si="31"/>
        <v>4.722366482869657E-3</v>
      </c>
      <c r="D74">
        <f t="shared" si="32"/>
        <v>1.0033912775533338E-3</v>
      </c>
    </row>
    <row r="75" spans="1:4">
      <c r="A75">
        <f t="shared" si="33"/>
        <v>25</v>
      </c>
      <c r="B75">
        <f t="shared" si="30"/>
        <v>1.0482596010396122E-2</v>
      </c>
      <c r="C75">
        <f t="shared" si="31"/>
        <v>3.7778931862957259E-3</v>
      </c>
      <c r="D75">
        <f t="shared" si="32"/>
        <v>7.5254345816500035E-4</v>
      </c>
    </row>
    <row r="76" spans="1:4">
      <c r="A76">
        <f t="shared" si="33"/>
        <v>26</v>
      </c>
      <c r="B76">
        <f t="shared" si="30"/>
        <v>8.7354966753301014E-3</v>
      </c>
      <c r="C76">
        <f t="shared" si="31"/>
        <v>3.0223145490365813E-3</v>
      </c>
      <c r="D76">
        <f t="shared" si="32"/>
        <v>5.6440759362375026E-4</v>
      </c>
    </row>
    <row r="77" spans="1:4">
      <c r="A77">
        <f t="shared" si="33"/>
        <v>27</v>
      </c>
      <c r="B77">
        <f t="shared" si="30"/>
        <v>7.2795805627750851E-3</v>
      </c>
      <c r="C77">
        <f t="shared" si="31"/>
        <v>2.4178516392292649E-3</v>
      </c>
      <c r="D77">
        <f t="shared" si="32"/>
        <v>4.2330569521781269E-4</v>
      </c>
    </row>
    <row r="78" spans="1:4">
      <c r="A78">
        <f t="shared" si="33"/>
        <v>28</v>
      </c>
      <c r="B78">
        <f t="shared" si="30"/>
        <v>6.066317135645905E-3</v>
      </c>
      <c r="C78">
        <f t="shared" si="31"/>
        <v>1.9342813113834127E-3</v>
      </c>
      <c r="D78">
        <f t="shared" si="32"/>
        <v>3.1747927141335952E-4</v>
      </c>
    </row>
    <row r="79" spans="1:4">
      <c r="A79">
        <f t="shared" si="33"/>
        <v>29</v>
      </c>
      <c r="B79">
        <f t="shared" si="30"/>
        <v>5.055264279704921E-3</v>
      </c>
      <c r="C79">
        <f t="shared" si="31"/>
        <v>1.5474250491067302E-3</v>
      </c>
      <c r="D79">
        <f t="shared" si="32"/>
        <v>2.3810945356001964E-4</v>
      </c>
    </row>
    <row r="80" spans="1:4">
      <c r="A80">
        <f t="shared" si="33"/>
        <v>30</v>
      </c>
      <c r="B80">
        <f t="shared" si="30"/>
        <v>4.2127202330874353E-3</v>
      </c>
      <c r="C80">
        <f t="shared" si="31"/>
        <v>1.2379400392853841E-3</v>
      </c>
      <c r="D80">
        <f t="shared" si="32"/>
        <v>1.7858209017001473E-4</v>
      </c>
    </row>
    <row r="81" spans="1:4">
      <c r="A81">
        <f t="shared" si="33"/>
        <v>31</v>
      </c>
      <c r="B81">
        <f t="shared" si="30"/>
        <v>3.5106001942395294E-3</v>
      </c>
      <c r="C81">
        <f t="shared" si="31"/>
        <v>9.9035203142830756E-4</v>
      </c>
      <c r="D81">
        <f t="shared" si="32"/>
        <v>1.3393656762751105E-4</v>
      </c>
    </row>
    <row r="82" spans="1:4">
      <c r="A82">
        <f t="shared" si="33"/>
        <v>32</v>
      </c>
      <c r="B82">
        <f t="shared" si="30"/>
        <v>2.9255001618662744E-3</v>
      </c>
      <c r="C82">
        <f t="shared" si="31"/>
        <v>7.9228162514264613E-4</v>
      </c>
      <c r="D82">
        <f t="shared" si="32"/>
        <v>1.0045242572063329E-4</v>
      </c>
    </row>
    <row r="83" spans="1:4">
      <c r="A83">
        <f t="shared" si="33"/>
        <v>33</v>
      </c>
      <c r="B83">
        <f t="shared" si="30"/>
        <v>2.4379168015552289E-3</v>
      </c>
      <c r="C83">
        <f t="shared" si="31"/>
        <v>6.338253001141169E-4</v>
      </c>
      <c r="D83">
        <f t="shared" si="32"/>
        <v>7.5339319290474964E-5</v>
      </c>
    </row>
    <row r="84" spans="1:4">
      <c r="A84">
        <f t="shared" si="33"/>
        <v>34</v>
      </c>
      <c r="B84">
        <f t="shared" si="30"/>
        <v>2.0315973346293576E-3</v>
      </c>
      <c r="C84">
        <f t="shared" si="31"/>
        <v>5.0706024009129368E-4</v>
      </c>
      <c r="D84">
        <f t="shared" si="32"/>
        <v>5.650448946785622E-5</v>
      </c>
    </row>
    <row r="85" spans="1:4">
      <c r="A85">
        <f t="shared" si="33"/>
        <v>35</v>
      </c>
      <c r="B85">
        <f t="shared" si="30"/>
        <v>1.692997778857798E-3</v>
      </c>
      <c r="C85">
        <f t="shared" si="31"/>
        <v>4.0564819207303493E-4</v>
      </c>
      <c r="D85">
        <f t="shared" si="32"/>
        <v>4.2378367100892165E-5</v>
      </c>
    </row>
    <row r="86" spans="1:4">
      <c r="A86">
        <f t="shared" si="33"/>
        <v>36</v>
      </c>
      <c r="B86">
        <f t="shared" si="30"/>
        <v>1.4108314823814984E-3</v>
      </c>
      <c r="C86">
        <f t="shared" si="31"/>
        <v>3.2451855365842801E-4</v>
      </c>
      <c r="D86">
        <f t="shared" si="32"/>
        <v>3.1783775325669129E-5</v>
      </c>
    </row>
    <row r="87" spans="1:4">
      <c r="A87">
        <f t="shared" si="33"/>
        <v>37</v>
      </c>
      <c r="B87">
        <f t="shared" si="30"/>
        <v>1.175692901984582E-3</v>
      </c>
      <c r="C87">
        <f t="shared" si="31"/>
        <v>2.5961484292674243E-4</v>
      </c>
      <c r="D87">
        <f t="shared" si="32"/>
        <v>2.3837831494251845E-5</v>
      </c>
    </row>
    <row r="88" spans="1:4">
      <c r="A88">
        <f t="shared" si="33"/>
        <v>38</v>
      </c>
      <c r="B88">
        <f t="shared" si="30"/>
        <v>9.7974408498715192E-4</v>
      </c>
      <c r="C88">
        <f t="shared" si="31"/>
        <v>2.0769187434139394E-4</v>
      </c>
      <c r="D88">
        <f t="shared" si="32"/>
        <v>1.7878373620688882E-5</v>
      </c>
    </row>
    <row r="89" spans="1:4">
      <c r="A89">
        <f t="shared" si="33"/>
        <v>39</v>
      </c>
      <c r="B89">
        <f t="shared" si="30"/>
        <v>8.1645340415595986E-4</v>
      </c>
      <c r="C89">
        <f t="shared" si="31"/>
        <v>1.6615349947311518E-4</v>
      </c>
      <c r="D89">
        <f t="shared" si="32"/>
        <v>1.3408780215516662E-5</v>
      </c>
    </row>
    <row r="90" spans="1:4">
      <c r="A90">
        <f t="shared" si="33"/>
        <v>40</v>
      </c>
      <c r="B90">
        <f t="shared" si="30"/>
        <v>6.8037783679663342E-4</v>
      </c>
      <c r="C90">
        <f t="shared" si="31"/>
        <v>1.3292279957849217E-4</v>
      </c>
      <c r="D90">
        <f t="shared" si="32"/>
        <v>1.0056585161637497E-5</v>
      </c>
    </row>
    <row r="91" spans="1:4">
      <c r="A91">
        <f t="shared" si="33"/>
        <v>41</v>
      </c>
      <c r="B91">
        <f t="shared" si="30"/>
        <v>5.669815306638612E-4</v>
      </c>
      <c r="C91">
        <f t="shared" si="31"/>
        <v>1.0633823966279373E-4</v>
      </c>
      <c r="D91">
        <f t="shared" si="32"/>
        <v>7.542438871228123E-6</v>
      </c>
    </row>
    <row r="92" spans="1:4">
      <c r="A92">
        <f t="shared" si="33"/>
        <v>42</v>
      </c>
      <c r="B92">
        <f t="shared" si="30"/>
        <v>4.72484608886551E-4</v>
      </c>
      <c r="C92">
        <f t="shared" si="31"/>
        <v>8.5070591730234999E-5</v>
      </c>
      <c r="D92">
        <f t="shared" si="32"/>
        <v>5.6568291534210922E-6</v>
      </c>
    </row>
    <row r="93" spans="1:4">
      <c r="A93">
        <f t="shared" si="33"/>
        <v>43</v>
      </c>
      <c r="B93">
        <f t="shared" si="30"/>
        <v>3.9373717407212587E-4</v>
      </c>
      <c r="C93">
        <f t="shared" si="31"/>
        <v>6.8056473384187996E-5</v>
      </c>
      <c r="D93">
        <f t="shared" si="32"/>
        <v>4.2426218650658185E-6</v>
      </c>
    </row>
    <row r="94" spans="1:4">
      <c r="A94">
        <f t="shared" si="33"/>
        <v>44</v>
      </c>
      <c r="B94">
        <f t="shared" si="30"/>
        <v>3.2811431172677158E-4</v>
      </c>
      <c r="C94">
        <f t="shared" si="31"/>
        <v>5.4445178707350423E-5</v>
      </c>
      <c r="D94">
        <f t="shared" si="32"/>
        <v>3.1819663987993641E-6</v>
      </c>
    </row>
    <row r="95" spans="1:4">
      <c r="A95">
        <f t="shared" si="33"/>
        <v>45</v>
      </c>
      <c r="B95">
        <f t="shared" si="30"/>
        <v>2.7342859310564298E-4</v>
      </c>
      <c r="C95">
        <f t="shared" si="31"/>
        <v>4.3556142965880339E-5</v>
      </c>
      <c r="D95">
        <f t="shared" si="32"/>
        <v>2.3864747990995231E-6</v>
      </c>
    </row>
    <row r="96" spans="1:4">
      <c r="A96">
        <f t="shared" si="33"/>
        <v>46</v>
      </c>
      <c r="B96">
        <f t="shared" si="30"/>
        <v>2.278571609213692E-4</v>
      </c>
      <c r="C96">
        <f t="shared" si="31"/>
        <v>3.4844914372704269E-5</v>
      </c>
      <c r="D96">
        <f t="shared" si="32"/>
        <v>1.7898560993246424E-6</v>
      </c>
    </row>
    <row r="97" spans="1:4">
      <c r="A97">
        <f t="shared" si="33"/>
        <v>47</v>
      </c>
      <c r="B97">
        <f t="shared" si="30"/>
        <v>1.8988096743447435E-4</v>
      </c>
      <c r="C97">
        <f t="shared" si="31"/>
        <v>2.7875931498163421E-5</v>
      </c>
      <c r="D97">
        <f t="shared" si="32"/>
        <v>1.3423920744934817E-6</v>
      </c>
    </row>
    <row r="98" spans="1:4">
      <c r="A98">
        <f t="shared" si="33"/>
        <v>48</v>
      </c>
      <c r="B98">
        <f t="shared" si="30"/>
        <v>1.5823413952872862E-4</v>
      </c>
      <c r="C98">
        <f t="shared" si="31"/>
        <v>2.2300745198530738E-5</v>
      </c>
      <c r="D98">
        <f t="shared" si="32"/>
        <v>1.0067940558701114E-6</v>
      </c>
    </row>
    <row r="99" spans="1:4">
      <c r="A99">
        <f t="shared" si="33"/>
        <v>49</v>
      </c>
      <c r="B99">
        <f t="shared" si="30"/>
        <v>1.3186178294060719E-4</v>
      </c>
      <c r="C99">
        <f t="shared" si="31"/>
        <v>1.7840596158824592E-5</v>
      </c>
      <c r="D99">
        <f t="shared" si="32"/>
        <v>7.5509554190258349E-7</v>
      </c>
    </row>
    <row r="100" spans="1:4">
      <c r="A100">
        <f t="shared" si="33"/>
        <v>50</v>
      </c>
      <c r="B100">
        <f t="shared" si="30"/>
        <v>1.0988481911717267E-4</v>
      </c>
      <c r="C100">
        <f t="shared" si="31"/>
        <v>1.4272476927059673E-5</v>
      </c>
      <c r="D100">
        <f t="shared" si="32"/>
        <v>5.6632165642693762E-7</v>
      </c>
    </row>
    <row r="101" spans="1:4">
      <c r="A101">
        <v>100</v>
      </c>
      <c r="B101">
        <f t="shared" si="30"/>
        <v>1.2074673472413759E-8</v>
      </c>
      <c r="C101">
        <f t="shared" si="31"/>
        <v>2.0370359763345081E-10</v>
      </c>
      <c r="D101">
        <f t="shared" si="32"/>
        <v>3.2072021853815043E-13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opLeftCell="A59" workbookViewId="0">
      <selection activeCell="B31" sqref="A31:XFD40"/>
    </sheetView>
  </sheetViews>
  <sheetFormatPr baseColWidth="10" defaultRowHeight="15" x14ac:dyDescent="0"/>
  <cols>
    <col min="1" max="11" width="18" customWidth="1"/>
    <col min="13" max="17" width="18" customWidth="1"/>
  </cols>
  <sheetData>
    <row r="1" spans="1:17">
      <c r="A1" t="s">
        <v>0</v>
      </c>
      <c r="D1" s="1">
        <f>1/6</f>
        <v>0.16666666666666666</v>
      </c>
      <c r="E1" s="1"/>
      <c r="F1" s="1"/>
      <c r="G1" t="s">
        <v>0</v>
      </c>
      <c r="J1" s="1">
        <v>0.2</v>
      </c>
      <c r="K1" s="1"/>
      <c r="M1" t="s">
        <v>0</v>
      </c>
      <c r="P1" s="1">
        <v>0.25</v>
      </c>
      <c r="Q1" s="1"/>
    </row>
    <row r="2" spans="1:17">
      <c r="A2" t="s">
        <v>2</v>
      </c>
      <c r="D2">
        <v>20</v>
      </c>
      <c r="G2" t="s">
        <v>2</v>
      </c>
      <c r="J2">
        <v>20</v>
      </c>
      <c r="M2" t="s">
        <v>2</v>
      </c>
      <c r="P2">
        <v>20</v>
      </c>
    </row>
    <row r="3" spans="1:17">
      <c r="A3" t="s">
        <v>1</v>
      </c>
      <c r="D3">
        <f>D1*D2</f>
        <v>3.333333333333333</v>
      </c>
      <c r="G3" t="s">
        <v>1</v>
      </c>
      <c r="J3">
        <f>J1*J2</f>
        <v>4</v>
      </c>
      <c r="M3" t="s">
        <v>1</v>
      </c>
      <c r="P3">
        <f>P1*P2</f>
        <v>5</v>
      </c>
    </row>
    <row r="5" spans="1:17">
      <c r="A5" t="s">
        <v>3</v>
      </c>
      <c r="D5">
        <v>2</v>
      </c>
      <c r="G5" t="s">
        <v>3</v>
      </c>
      <c r="J5">
        <v>2</v>
      </c>
      <c r="M5" t="s">
        <v>3</v>
      </c>
      <c r="P5">
        <v>2</v>
      </c>
    </row>
    <row r="9" spans="1:17" ht="30">
      <c r="A9" s="2" t="s">
        <v>6</v>
      </c>
      <c r="B9" s="2" t="s">
        <v>13</v>
      </c>
      <c r="C9" s="2" t="s">
        <v>4</v>
      </c>
      <c r="D9" s="2" t="s">
        <v>5</v>
      </c>
      <c r="E9" s="2" t="s">
        <v>8</v>
      </c>
      <c r="G9" s="2" t="s">
        <v>6</v>
      </c>
      <c r="H9" s="2" t="s">
        <v>13</v>
      </c>
      <c r="I9" s="2" t="s">
        <v>4</v>
      </c>
      <c r="J9" s="2" t="s">
        <v>5</v>
      </c>
      <c r="K9" s="2" t="s">
        <v>8</v>
      </c>
      <c r="M9" s="2" t="s">
        <v>6</v>
      </c>
      <c r="N9" s="2" t="s">
        <v>13</v>
      </c>
      <c r="O9" s="2" t="s">
        <v>4</v>
      </c>
      <c r="P9" s="2" t="s">
        <v>5</v>
      </c>
      <c r="Q9" s="2" t="s">
        <v>8</v>
      </c>
    </row>
    <row r="11" spans="1:17">
      <c r="A11" s="3">
        <f>1*B11</f>
        <v>1</v>
      </c>
      <c r="B11" s="5">
        <f>1</f>
        <v>1</v>
      </c>
      <c r="C11">
        <v>1</v>
      </c>
      <c r="D11">
        <f>(1-BINOMDIST(C11-1,A11,$D$1,TRUE))</f>
        <v>0.16666666666666663</v>
      </c>
      <c r="E11">
        <f>ROUND((1-D11)^-1,0)</f>
        <v>1</v>
      </c>
      <c r="G11" s="3">
        <f>1*H11</f>
        <v>1</v>
      </c>
      <c r="H11" s="5">
        <f>1</f>
        <v>1</v>
      </c>
      <c r="I11">
        <v>1</v>
      </c>
      <c r="J11">
        <f>(1-BINOMDIST(I11-1,G11,$J$1,TRUE))</f>
        <v>0.19999999999999996</v>
      </c>
      <c r="K11">
        <f>ROUND((1-J11)^-1,0)</f>
        <v>1</v>
      </c>
      <c r="M11" s="3">
        <f>1*N11</f>
        <v>1</v>
      </c>
      <c r="N11" s="5">
        <f>1</f>
        <v>1</v>
      </c>
      <c r="O11">
        <v>1</v>
      </c>
      <c r="P11">
        <f>(1-BINOMDIST(O11-1,M11,$P$1,TRUE))</f>
        <v>0.25</v>
      </c>
      <c r="Q11">
        <f>ROUND((1-P11)^-1,0)</f>
        <v>1</v>
      </c>
    </row>
    <row r="12" spans="1:17">
      <c r="A12" s="3">
        <f>1*B12</f>
        <v>2</v>
      </c>
      <c r="B12" s="5">
        <f>B11+1</f>
        <v>2</v>
      </c>
      <c r="C12">
        <v>1</v>
      </c>
      <c r="D12">
        <f t="shared" ref="D12:D14" si="0">(1-BINOMDIST(C12-1,A12,$D$1,TRUE))</f>
        <v>0.30555555555555558</v>
      </c>
      <c r="E12">
        <f t="shared" ref="E12:E14" si="1">ROUND((1-D12)^-1,0)</f>
        <v>1</v>
      </c>
      <c r="G12" s="3">
        <f>1*H12</f>
        <v>2</v>
      </c>
      <c r="H12" s="5">
        <f>H11+1</f>
        <v>2</v>
      </c>
      <c r="I12">
        <v>1</v>
      </c>
      <c r="J12">
        <f t="shared" ref="J12:J30" si="2">(1-BINOMDIST(I12-1,G12,$J$1,TRUE))</f>
        <v>0.36</v>
      </c>
      <c r="K12">
        <f t="shared" ref="K12:K30" si="3">ROUND((1-J12)^-1,0)</f>
        <v>2</v>
      </c>
      <c r="M12" s="3">
        <f>1*N12</f>
        <v>2</v>
      </c>
      <c r="N12" s="5">
        <f>N11+1</f>
        <v>2</v>
      </c>
      <c r="O12">
        <v>1</v>
      </c>
      <c r="P12">
        <f t="shared" ref="P12:P30" si="4">(1-BINOMDIST(O12-1,M12,$P$1,TRUE))</f>
        <v>0.4375</v>
      </c>
      <c r="Q12">
        <f t="shared" ref="Q12:Q30" si="5">ROUND((1-P12)^-1,0)</f>
        <v>2</v>
      </c>
    </row>
    <row r="13" spans="1:17">
      <c r="A13" s="3">
        <f t="shared" ref="A13:A30" si="6">1*B13</f>
        <v>3</v>
      </c>
      <c r="B13" s="5">
        <f t="shared" ref="B13:B40" si="7">B12+1</f>
        <v>3</v>
      </c>
      <c r="C13">
        <v>1</v>
      </c>
      <c r="D13">
        <f t="shared" si="0"/>
        <v>0.42129629629629628</v>
      </c>
      <c r="E13">
        <f t="shared" si="1"/>
        <v>2</v>
      </c>
      <c r="G13" s="3">
        <f t="shared" ref="G13:G30" si="8">1*H13</f>
        <v>3</v>
      </c>
      <c r="H13" s="5">
        <f t="shared" ref="H13:H40" si="9">H12+1</f>
        <v>3</v>
      </c>
      <c r="I13">
        <v>1</v>
      </c>
      <c r="J13">
        <f t="shared" si="2"/>
        <v>0.48799999999999999</v>
      </c>
      <c r="K13">
        <f t="shared" si="3"/>
        <v>2</v>
      </c>
      <c r="M13" s="3">
        <f t="shared" ref="M13:M30" si="10">1*N13</f>
        <v>3</v>
      </c>
      <c r="N13" s="5">
        <f t="shared" ref="N13:N40" si="11">N12+1</f>
        <v>3</v>
      </c>
      <c r="O13">
        <v>1</v>
      </c>
      <c r="P13">
        <f t="shared" si="4"/>
        <v>0.578125</v>
      </c>
      <c r="Q13">
        <f t="shared" si="5"/>
        <v>2</v>
      </c>
    </row>
    <row r="14" spans="1:17">
      <c r="A14" s="3">
        <f t="shared" si="6"/>
        <v>4</v>
      </c>
      <c r="B14" s="5">
        <f t="shared" si="7"/>
        <v>4</v>
      </c>
      <c r="C14">
        <v>1</v>
      </c>
      <c r="D14">
        <f t="shared" si="0"/>
        <v>0.51774691358024683</v>
      </c>
      <c r="E14">
        <f t="shared" si="1"/>
        <v>2</v>
      </c>
      <c r="G14" s="3">
        <f t="shared" si="8"/>
        <v>4</v>
      </c>
      <c r="H14" s="5">
        <f t="shared" si="9"/>
        <v>4</v>
      </c>
      <c r="I14">
        <v>1</v>
      </c>
      <c r="J14">
        <f t="shared" si="2"/>
        <v>0.59040000000000004</v>
      </c>
      <c r="K14">
        <f t="shared" si="3"/>
        <v>2</v>
      </c>
      <c r="M14" s="3">
        <f t="shared" si="10"/>
        <v>4</v>
      </c>
      <c r="N14" s="5">
        <f t="shared" si="11"/>
        <v>4</v>
      </c>
      <c r="O14">
        <v>1</v>
      </c>
      <c r="P14">
        <f t="shared" si="4"/>
        <v>0.68359375</v>
      </c>
      <c r="Q14">
        <f t="shared" si="5"/>
        <v>3</v>
      </c>
    </row>
    <row r="15" spans="1:17">
      <c r="A15" s="3">
        <f t="shared" si="6"/>
        <v>5</v>
      </c>
      <c r="B15" s="5">
        <f t="shared" si="7"/>
        <v>5</v>
      </c>
      <c r="C15">
        <v>1</v>
      </c>
      <c r="D15">
        <f>(1-BINOMDIST(C15-1,A15,$D$1,TRUE))</f>
        <v>0.5981224279835391</v>
      </c>
      <c r="E15">
        <f>ROUND((1-D15)^-1,0)</f>
        <v>2</v>
      </c>
      <c r="G15" s="3">
        <f t="shared" si="8"/>
        <v>5</v>
      </c>
      <c r="H15" s="5">
        <f t="shared" si="9"/>
        <v>5</v>
      </c>
      <c r="I15">
        <v>1</v>
      </c>
      <c r="J15">
        <f t="shared" si="2"/>
        <v>0.67232000000000003</v>
      </c>
      <c r="K15">
        <f t="shared" si="3"/>
        <v>3</v>
      </c>
      <c r="M15" s="3">
        <f t="shared" si="10"/>
        <v>5</v>
      </c>
      <c r="N15" s="5">
        <f t="shared" si="11"/>
        <v>5</v>
      </c>
      <c r="O15">
        <v>1</v>
      </c>
      <c r="P15">
        <f t="shared" si="4"/>
        <v>0.7626953125</v>
      </c>
      <c r="Q15">
        <f t="shared" si="5"/>
        <v>4</v>
      </c>
    </row>
    <row r="16" spans="1:17">
      <c r="A16" s="3">
        <f t="shared" si="6"/>
        <v>6</v>
      </c>
      <c r="B16" s="5">
        <f t="shared" si="7"/>
        <v>6</v>
      </c>
      <c r="C16">
        <v>1</v>
      </c>
      <c r="D16">
        <f t="shared" ref="D16:D22" si="12">(1-BINOMDIST(C16-1,A16,$D$1,TRUE))</f>
        <v>0.66510202331961588</v>
      </c>
      <c r="E16">
        <f t="shared" ref="E16:E30" si="13">ROUND((1-D16)^-1,0)</f>
        <v>3</v>
      </c>
      <c r="G16" s="3">
        <f t="shared" si="8"/>
        <v>6</v>
      </c>
      <c r="H16" s="5">
        <f t="shared" si="9"/>
        <v>6</v>
      </c>
      <c r="I16">
        <v>1</v>
      </c>
      <c r="J16">
        <f t="shared" si="2"/>
        <v>0.73785600000000007</v>
      </c>
      <c r="K16">
        <f t="shared" si="3"/>
        <v>4</v>
      </c>
      <c r="M16" s="3">
        <f t="shared" si="10"/>
        <v>6</v>
      </c>
      <c r="N16" s="5">
        <f t="shared" si="11"/>
        <v>6</v>
      </c>
      <c r="O16">
        <v>1</v>
      </c>
      <c r="P16">
        <f t="shared" si="4"/>
        <v>0.822021484375</v>
      </c>
      <c r="Q16">
        <f t="shared" si="5"/>
        <v>6</v>
      </c>
    </row>
    <row r="17" spans="1:17">
      <c r="A17" s="3">
        <f t="shared" si="6"/>
        <v>7</v>
      </c>
      <c r="B17" s="5">
        <f t="shared" si="7"/>
        <v>7</v>
      </c>
      <c r="C17">
        <v>1</v>
      </c>
      <c r="D17">
        <f t="shared" si="12"/>
        <v>0.72091835276634653</v>
      </c>
      <c r="E17">
        <f t="shared" si="13"/>
        <v>4</v>
      </c>
      <c r="G17" s="3">
        <f t="shared" si="8"/>
        <v>7</v>
      </c>
      <c r="H17" s="5">
        <f t="shared" si="9"/>
        <v>7</v>
      </c>
      <c r="I17">
        <v>1</v>
      </c>
      <c r="J17">
        <f t="shared" si="2"/>
        <v>0.79028480000000001</v>
      </c>
      <c r="K17">
        <f t="shared" si="3"/>
        <v>5</v>
      </c>
      <c r="M17" s="3">
        <f t="shared" si="10"/>
        <v>7</v>
      </c>
      <c r="N17" s="5">
        <f t="shared" si="11"/>
        <v>7</v>
      </c>
      <c r="O17">
        <v>1</v>
      </c>
      <c r="P17">
        <f t="shared" si="4"/>
        <v>0.86651611328125</v>
      </c>
      <c r="Q17">
        <f t="shared" si="5"/>
        <v>7</v>
      </c>
    </row>
    <row r="18" spans="1:17">
      <c r="A18" s="3">
        <f t="shared" si="6"/>
        <v>8</v>
      </c>
      <c r="B18" s="5">
        <f t="shared" si="7"/>
        <v>8</v>
      </c>
      <c r="C18">
        <v>1</v>
      </c>
      <c r="D18">
        <f t="shared" si="12"/>
        <v>0.76743196063862218</v>
      </c>
      <c r="E18">
        <f t="shared" si="13"/>
        <v>4</v>
      </c>
      <c r="G18" s="3">
        <f t="shared" si="8"/>
        <v>8</v>
      </c>
      <c r="H18" s="5">
        <f t="shared" si="9"/>
        <v>8</v>
      </c>
      <c r="I18">
        <v>1</v>
      </c>
      <c r="J18">
        <f t="shared" si="2"/>
        <v>0.83222784000000005</v>
      </c>
      <c r="K18">
        <f t="shared" si="3"/>
        <v>6</v>
      </c>
      <c r="M18" s="3">
        <f t="shared" si="10"/>
        <v>8</v>
      </c>
      <c r="N18" s="5">
        <f t="shared" si="11"/>
        <v>8</v>
      </c>
      <c r="O18">
        <v>1</v>
      </c>
      <c r="P18">
        <f t="shared" si="4"/>
        <v>0.8998870849609375</v>
      </c>
      <c r="Q18">
        <f t="shared" si="5"/>
        <v>10</v>
      </c>
    </row>
    <row r="19" spans="1:17">
      <c r="A19" s="3">
        <f t="shared" si="6"/>
        <v>9</v>
      </c>
      <c r="B19" s="5">
        <f t="shared" si="7"/>
        <v>9</v>
      </c>
      <c r="C19">
        <v>1</v>
      </c>
      <c r="D19">
        <f t="shared" si="12"/>
        <v>0.80619330053218508</v>
      </c>
      <c r="E19">
        <f t="shared" si="13"/>
        <v>5</v>
      </c>
      <c r="G19" s="3">
        <f t="shared" si="8"/>
        <v>9</v>
      </c>
      <c r="H19" s="5">
        <f t="shared" si="9"/>
        <v>9</v>
      </c>
      <c r="I19">
        <v>1</v>
      </c>
      <c r="J19">
        <f t="shared" si="2"/>
        <v>0.86578227200000002</v>
      </c>
      <c r="K19">
        <f t="shared" si="3"/>
        <v>7</v>
      </c>
      <c r="M19" s="3">
        <f t="shared" si="10"/>
        <v>9</v>
      </c>
      <c r="N19" s="5">
        <f t="shared" si="11"/>
        <v>9</v>
      </c>
      <c r="O19">
        <v>1</v>
      </c>
      <c r="P19">
        <f t="shared" si="4"/>
        <v>0.92491531372070312</v>
      </c>
      <c r="Q19">
        <f t="shared" si="5"/>
        <v>13</v>
      </c>
    </row>
    <row r="20" spans="1:17">
      <c r="A20" s="3">
        <f t="shared" si="6"/>
        <v>10</v>
      </c>
      <c r="B20" s="5">
        <f t="shared" si="7"/>
        <v>10</v>
      </c>
      <c r="C20">
        <f t="shared" ref="C20:C30" si="14">ROUND(A20*$D$5/$D$2,0)</f>
        <v>1</v>
      </c>
      <c r="D20">
        <f t="shared" si="12"/>
        <v>0.83849441711015427</v>
      </c>
      <c r="E20">
        <f t="shared" si="13"/>
        <v>6</v>
      </c>
      <c r="G20" s="3">
        <f t="shared" si="8"/>
        <v>10</v>
      </c>
      <c r="H20" s="5">
        <f t="shared" si="9"/>
        <v>10</v>
      </c>
      <c r="I20">
        <f t="shared" ref="I20:I30" si="15">ROUND(G20*$J$5/$J$2,0)</f>
        <v>1</v>
      </c>
      <c r="J20">
        <f t="shared" si="2"/>
        <v>0.89262581760000004</v>
      </c>
      <c r="K20">
        <f t="shared" si="3"/>
        <v>9</v>
      </c>
      <c r="M20" s="3">
        <f t="shared" si="10"/>
        <v>10</v>
      </c>
      <c r="N20" s="5">
        <f t="shared" si="11"/>
        <v>10</v>
      </c>
      <c r="O20">
        <f t="shared" ref="O20:O30" si="16">ROUND(M20*$P$5/$P$2,0)</f>
        <v>1</v>
      </c>
      <c r="P20">
        <f t="shared" si="4"/>
        <v>0.94368648529052734</v>
      </c>
      <c r="Q20">
        <f t="shared" si="5"/>
        <v>18</v>
      </c>
    </row>
    <row r="21" spans="1:17">
      <c r="A21" s="3">
        <f t="shared" si="6"/>
        <v>11</v>
      </c>
      <c r="B21" s="5">
        <f t="shared" si="7"/>
        <v>11</v>
      </c>
      <c r="C21">
        <f t="shared" si="14"/>
        <v>1</v>
      </c>
      <c r="D21">
        <f t="shared" si="12"/>
        <v>0.86541201425846181</v>
      </c>
      <c r="E21">
        <f t="shared" si="13"/>
        <v>7</v>
      </c>
      <c r="G21" s="3">
        <f t="shared" si="8"/>
        <v>11</v>
      </c>
      <c r="H21" s="5">
        <f t="shared" si="9"/>
        <v>11</v>
      </c>
      <c r="I21">
        <f t="shared" si="15"/>
        <v>1</v>
      </c>
      <c r="J21">
        <f t="shared" si="2"/>
        <v>0.91410065407999996</v>
      </c>
      <c r="K21">
        <f t="shared" si="3"/>
        <v>12</v>
      </c>
      <c r="M21" s="3">
        <f t="shared" si="10"/>
        <v>11</v>
      </c>
      <c r="N21" s="5">
        <f t="shared" si="11"/>
        <v>11</v>
      </c>
      <c r="O21">
        <f t="shared" si="16"/>
        <v>1</v>
      </c>
      <c r="P21">
        <f t="shared" si="4"/>
        <v>0.95776486396789551</v>
      </c>
      <c r="Q21">
        <f t="shared" si="5"/>
        <v>24</v>
      </c>
    </row>
    <row r="22" spans="1:17">
      <c r="A22" s="3">
        <f t="shared" si="6"/>
        <v>12</v>
      </c>
      <c r="B22" s="5">
        <f t="shared" si="7"/>
        <v>12</v>
      </c>
      <c r="C22">
        <f t="shared" si="14"/>
        <v>1</v>
      </c>
      <c r="D22">
        <f t="shared" si="12"/>
        <v>0.88784334521538488</v>
      </c>
      <c r="E22">
        <f t="shared" si="13"/>
        <v>9</v>
      </c>
      <c r="G22" s="3">
        <f t="shared" si="8"/>
        <v>12</v>
      </c>
      <c r="H22" s="5">
        <f t="shared" si="9"/>
        <v>12</v>
      </c>
      <c r="I22">
        <f t="shared" si="15"/>
        <v>1</v>
      </c>
      <c r="J22">
        <f t="shared" si="2"/>
        <v>0.93128052326400002</v>
      </c>
      <c r="K22">
        <f t="shared" si="3"/>
        <v>15</v>
      </c>
      <c r="M22" s="3">
        <f t="shared" si="10"/>
        <v>12</v>
      </c>
      <c r="N22" s="5">
        <f t="shared" si="11"/>
        <v>12</v>
      </c>
      <c r="O22">
        <f t="shared" si="16"/>
        <v>1</v>
      </c>
      <c r="P22">
        <f t="shared" si="4"/>
        <v>0.96832364797592163</v>
      </c>
      <c r="Q22">
        <f t="shared" si="5"/>
        <v>32</v>
      </c>
    </row>
    <row r="23" spans="1:17">
      <c r="A23" s="3">
        <f t="shared" si="6"/>
        <v>13</v>
      </c>
      <c r="B23" s="5">
        <f t="shared" si="7"/>
        <v>13</v>
      </c>
      <c r="C23">
        <f t="shared" si="14"/>
        <v>1</v>
      </c>
      <c r="D23">
        <f>(1-BINOMDIST(C23-1,A23,$D$1,TRUE))</f>
        <v>0.90653612101282077</v>
      </c>
      <c r="E23">
        <f t="shared" si="13"/>
        <v>11</v>
      </c>
      <c r="G23" s="3">
        <f t="shared" si="8"/>
        <v>13</v>
      </c>
      <c r="H23" s="5">
        <f t="shared" si="9"/>
        <v>13</v>
      </c>
      <c r="I23">
        <f t="shared" si="15"/>
        <v>1</v>
      </c>
      <c r="J23">
        <f t="shared" si="2"/>
        <v>0.94502441861120001</v>
      </c>
      <c r="K23">
        <f t="shared" si="3"/>
        <v>18</v>
      </c>
      <c r="M23" s="3">
        <f t="shared" si="10"/>
        <v>13</v>
      </c>
      <c r="N23" s="5">
        <f t="shared" si="11"/>
        <v>13</v>
      </c>
      <c r="O23">
        <f t="shared" si="16"/>
        <v>1</v>
      </c>
      <c r="P23">
        <f t="shared" si="4"/>
        <v>0.97624273598194122</v>
      </c>
      <c r="Q23">
        <f t="shared" si="5"/>
        <v>42</v>
      </c>
    </row>
    <row r="24" spans="1:17">
      <c r="A24" s="3">
        <f t="shared" si="6"/>
        <v>14</v>
      </c>
      <c r="B24" s="5">
        <f t="shared" si="7"/>
        <v>14</v>
      </c>
      <c r="C24" s="7">
        <f t="shared" si="14"/>
        <v>1</v>
      </c>
      <c r="D24" s="7">
        <f t="shared" ref="D24:D32" si="17">(1-BINOMDIST(C24-1,A24,$D$1,TRUE))</f>
        <v>0.92211343417735059</v>
      </c>
      <c r="E24" s="7">
        <f t="shared" si="13"/>
        <v>13</v>
      </c>
      <c r="G24" s="3">
        <f t="shared" si="8"/>
        <v>14</v>
      </c>
      <c r="H24" s="5">
        <f t="shared" si="9"/>
        <v>14</v>
      </c>
      <c r="I24">
        <f t="shared" si="15"/>
        <v>1</v>
      </c>
      <c r="J24">
        <f t="shared" si="2"/>
        <v>0.95601953488895997</v>
      </c>
      <c r="K24">
        <f t="shared" si="3"/>
        <v>23</v>
      </c>
      <c r="M24" s="3">
        <f t="shared" si="10"/>
        <v>14</v>
      </c>
      <c r="N24" s="5">
        <f t="shared" si="11"/>
        <v>14</v>
      </c>
      <c r="O24">
        <f t="shared" si="16"/>
        <v>1</v>
      </c>
      <c r="P24">
        <f t="shared" si="4"/>
        <v>0.98218205198645592</v>
      </c>
      <c r="Q24">
        <f t="shared" si="5"/>
        <v>56</v>
      </c>
    </row>
    <row r="25" spans="1:17">
      <c r="A25" s="3">
        <f t="shared" si="6"/>
        <v>15</v>
      </c>
      <c r="B25" s="5">
        <f t="shared" si="7"/>
        <v>15</v>
      </c>
      <c r="C25" s="7">
        <f t="shared" si="14"/>
        <v>2</v>
      </c>
      <c r="D25" s="7">
        <f t="shared" si="17"/>
        <v>0.74037811392450203</v>
      </c>
      <c r="E25" s="7">
        <f t="shared" si="13"/>
        <v>4</v>
      </c>
      <c r="G25" s="3">
        <f t="shared" si="8"/>
        <v>15</v>
      </c>
      <c r="H25" s="5">
        <f t="shared" si="9"/>
        <v>15</v>
      </c>
      <c r="I25">
        <f t="shared" si="15"/>
        <v>2</v>
      </c>
      <c r="J25">
        <f t="shared" si="2"/>
        <v>0.83287423257804805</v>
      </c>
      <c r="K25">
        <f t="shared" si="3"/>
        <v>6</v>
      </c>
      <c r="M25" s="3">
        <f t="shared" si="10"/>
        <v>15</v>
      </c>
      <c r="N25" s="5">
        <f t="shared" si="11"/>
        <v>15</v>
      </c>
      <c r="O25">
        <f t="shared" si="16"/>
        <v>2</v>
      </c>
      <c r="P25">
        <f t="shared" si="4"/>
        <v>0.91981923393905163</v>
      </c>
      <c r="Q25">
        <f t="shared" si="5"/>
        <v>12</v>
      </c>
    </row>
    <row r="26" spans="1:17">
      <c r="A26" s="3">
        <f t="shared" si="6"/>
        <v>16</v>
      </c>
      <c r="B26" s="5">
        <f t="shared" si="7"/>
        <v>16</v>
      </c>
      <c r="C26" s="7">
        <f t="shared" si="14"/>
        <v>2</v>
      </c>
      <c r="D26" s="7">
        <f t="shared" si="17"/>
        <v>0.77283084968393934</v>
      </c>
      <c r="E26" s="7">
        <f t="shared" si="13"/>
        <v>4</v>
      </c>
      <c r="G26" s="3">
        <f t="shared" si="8"/>
        <v>16</v>
      </c>
      <c r="H26" s="5">
        <f t="shared" si="9"/>
        <v>16</v>
      </c>
      <c r="I26">
        <f t="shared" si="15"/>
        <v>2</v>
      </c>
      <c r="J26">
        <f t="shared" si="2"/>
        <v>0.85926251164467193</v>
      </c>
      <c r="K26">
        <f t="shared" si="3"/>
        <v>7</v>
      </c>
      <c r="M26" s="3">
        <f t="shared" si="10"/>
        <v>16</v>
      </c>
      <c r="N26" s="5">
        <f t="shared" si="11"/>
        <v>16</v>
      </c>
      <c r="O26">
        <f t="shared" si="16"/>
        <v>2</v>
      </c>
      <c r="P26">
        <f t="shared" si="4"/>
        <v>0.93652356020174921</v>
      </c>
      <c r="Q26">
        <f t="shared" si="5"/>
        <v>16</v>
      </c>
    </row>
    <row r="27" spans="1:17">
      <c r="A27" s="3">
        <f t="shared" si="6"/>
        <v>17</v>
      </c>
      <c r="B27" s="5">
        <f t="shared" si="7"/>
        <v>17</v>
      </c>
      <c r="C27" s="7">
        <f t="shared" si="14"/>
        <v>2</v>
      </c>
      <c r="D27" s="7">
        <f t="shared" si="17"/>
        <v>0.80167772591455022</v>
      </c>
      <c r="E27" s="7">
        <f t="shared" si="13"/>
        <v>5</v>
      </c>
      <c r="G27" s="3">
        <f t="shared" si="8"/>
        <v>17</v>
      </c>
      <c r="H27" s="5">
        <f t="shared" si="9"/>
        <v>17</v>
      </c>
      <c r="I27">
        <f t="shared" si="15"/>
        <v>2</v>
      </c>
      <c r="J27">
        <f t="shared" si="2"/>
        <v>0.88178050978152445</v>
      </c>
      <c r="K27">
        <f t="shared" si="3"/>
        <v>8</v>
      </c>
      <c r="M27" s="3">
        <f t="shared" si="10"/>
        <v>17</v>
      </c>
      <c r="N27" s="5">
        <f t="shared" si="11"/>
        <v>17</v>
      </c>
      <c r="O27">
        <f t="shared" si="16"/>
        <v>2</v>
      </c>
      <c r="P27">
        <f t="shared" si="4"/>
        <v>0.94988702121190727</v>
      </c>
      <c r="Q27">
        <f t="shared" si="5"/>
        <v>20</v>
      </c>
    </row>
    <row r="28" spans="1:17">
      <c r="A28" s="3">
        <f t="shared" si="6"/>
        <v>18</v>
      </c>
      <c r="B28" s="5">
        <f t="shared" si="7"/>
        <v>18</v>
      </c>
      <c r="C28" s="7">
        <f t="shared" si="14"/>
        <v>2</v>
      </c>
      <c r="D28" s="7">
        <f t="shared" si="17"/>
        <v>0.8272192309104035</v>
      </c>
      <c r="E28" s="7">
        <f t="shared" si="13"/>
        <v>6</v>
      </c>
      <c r="G28" s="3">
        <f t="shared" si="8"/>
        <v>18</v>
      </c>
      <c r="H28" s="5">
        <f t="shared" si="9"/>
        <v>18</v>
      </c>
      <c r="I28">
        <f t="shared" si="15"/>
        <v>2</v>
      </c>
      <c r="J28">
        <f t="shared" si="2"/>
        <v>0.90092080819784903</v>
      </c>
      <c r="K28">
        <f t="shared" si="3"/>
        <v>10</v>
      </c>
      <c r="M28" s="3">
        <f t="shared" si="10"/>
        <v>18</v>
      </c>
      <c r="N28" s="5">
        <f t="shared" si="11"/>
        <v>18</v>
      </c>
      <c r="O28">
        <f t="shared" si="16"/>
        <v>2</v>
      </c>
      <c r="P28">
        <f t="shared" si="4"/>
        <v>0.96053602920437697</v>
      </c>
      <c r="Q28">
        <f t="shared" si="5"/>
        <v>25</v>
      </c>
    </row>
    <row r="29" spans="1:17">
      <c r="A29" s="3">
        <f t="shared" si="6"/>
        <v>19</v>
      </c>
      <c r="B29" s="5">
        <f t="shared" si="7"/>
        <v>19</v>
      </c>
      <c r="C29" s="7">
        <f t="shared" si="14"/>
        <v>2</v>
      </c>
      <c r="D29" s="7">
        <f t="shared" si="17"/>
        <v>0.84975585296556833</v>
      </c>
      <c r="E29" s="7">
        <f t="shared" si="13"/>
        <v>7</v>
      </c>
      <c r="G29" s="3">
        <f t="shared" si="8"/>
        <v>19</v>
      </c>
      <c r="H29" s="5">
        <f t="shared" si="9"/>
        <v>19</v>
      </c>
      <c r="I29">
        <f t="shared" si="15"/>
        <v>2</v>
      </c>
      <c r="J29">
        <f t="shared" si="2"/>
        <v>0.91713376685638281</v>
      </c>
      <c r="K29">
        <f t="shared" si="3"/>
        <v>12</v>
      </c>
      <c r="M29" s="3">
        <f t="shared" si="10"/>
        <v>19</v>
      </c>
      <c r="N29" s="5">
        <f t="shared" si="11"/>
        <v>19</v>
      </c>
      <c r="O29">
        <f t="shared" si="16"/>
        <v>2</v>
      </c>
      <c r="P29">
        <f t="shared" si="4"/>
        <v>0.96899259437486762</v>
      </c>
      <c r="Q29">
        <f t="shared" si="5"/>
        <v>32</v>
      </c>
    </row>
    <row r="30" spans="1:17">
      <c r="A30" s="3">
        <f t="shared" si="6"/>
        <v>20</v>
      </c>
      <c r="B30" s="5">
        <f t="shared" si="7"/>
        <v>20</v>
      </c>
      <c r="C30" s="7">
        <f t="shared" si="14"/>
        <v>2</v>
      </c>
      <c r="D30" s="7">
        <f t="shared" si="17"/>
        <v>0.86957973347705586</v>
      </c>
      <c r="E30" s="7">
        <f t="shared" si="13"/>
        <v>8</v>
      </c>
      <c r="G30" s="3">
        <f t="shared" si="8"/>
        <v>20</v>
      </c>
      <c r="H30" s="5">
        <f t="shared" si="9"/>
        <v>20</v>
      </c>
      <c r="I30">
        <f t="shared" si="15"/>
        <v>2</v>
      </c>
      <c r="J30">
        <f t="shared" si="2"/>
        <v>0.93082470972358922</v>
      </c>
      <c r="K30">
        <f t="shared" si="3"/>
        <v>14</v>
      </c>
      <c r="M30" s="3">
        <f t="shared" si="10"/>
        <v>20</v>
      </c>
      <c r="N30" s="5">
        <f t="shared" si="11"/>
        <v>20</v>
      </c>
      <c r="O30">
        <f t="shared" si="16"/>
        <v>2</v>
      </c>
      <c r="P30">
        <f t="shared" si="4"/>
        <v>0.97568737513483939</v>
      </c>
      <c r="Q30">
        <f t="shared" si="5"/>
        <v>41</v>
      </c>
    </row>
    <row r="31" spans="1:17">
      <c r="A31" s="3">
        <f t="shared" ref="A31:A40" si="18">1*B31</f>
        <v>21</v>
      </c>
      <c r="B31" s="5">
        <f t="shared" si="7"/>
        <v>21</v>
      </c>
      <c r="C31">
        <f t="shared" ref="C31:C40" si="19">ROUND(A31*$D$5/$D$2,0)</f>
        <v>2</v>
      </c>
      <c r="D31">
        <f t="shared" si="17"/>
        <v>0.88696910234678172</v>
      </c>
      <c r="E31">
        <f t="shared" ref="E31:E40" si="20">ROUND((1-D31)^-1,0)</f>
        <v>9</v>
      </c>
      <c r="G31" s="3">
        <f t="shared" ref="G31:G40" si="21">1*H31</f>
        <v>21</v>
      </c>
      <c r="H31" s="5">
        <f t="shared" si="9"/>
        <v>21</v>
      </c>
      <c r="I31">
        <f t="shared" ref="I31:I40" si="22">ROUND(G31*$J$5/$J$2,0)</f>
        <v>2</v>
      </c>
      <c r="J31">
        <f t="shared" ref="J31:J40" si="23">(1-BINOMDIST(I31-1,G31,$J$1,TRUE))</f>
        <v>0.94235392476965762</v>
      </c>
      <c r="K31">
        <f t="shared" ref="K31:K40" si="24">ROUND((1-J31)^-1,0)</f>
        <v>17</v>
      </c>
      <c r="M31" s="3">
        <f t="shared" ref="M31:M40" si="25">1*N31</f>
        <v>21</v>
      </c>
      <c r="N31" s="5">
        <f t="shared" si="11"/>
        <v>21</v>
      </c>
      <c r="O31">
        <f t="shared" ref="O31:O40" si="26">ROUND(M31*$P$5/$P$2,0)</f>
        <v>2</v>
      </c>
      <c r="P31">
        <f t="shared" ref="P31:P40" si="27">(1-BINOMDIST(O31-1,M31,$P$1,TRUE))</f>
        <v>0.98097272836639604</v>
      </c>
      <c r="Q31">
        <f t="shared" ref="Q31:Q40" si="28">ROUND((1-P31)^-1,0)</f>
        <v>53</v>
      </c>
    </row>
    <row r="32" spans="1:17">
      <c r="A32" s="3">
        <f t="shared" si="18"/>
        <v>22</v>
      </c>
      <c r="B32" s="5">
        <f t="shared" si="7"/>
        <v>22</v>
      </c>
      <c r="C32">
        <f t="shared" si="19"/>
        <v>2</v>
      </c>
      <c r="D32">
        <f t="shared" si="17"/>
        <v>0.9021848001077919</v>
      </c>
      <c r="E32">
        <f t="shared" si="20"/>
        <v>10</v>
      </c>
      <c r="G32" s="3">
        <f t="shared" si="21"/>
        <v>22</v>
      </c>
      <c r="H32" s="5">
        <f t="shared" si="9"/>
        <v>22</v>
      </c>
      <c r="I32">
        <f t="shared" si="22"/>
        <v>2</v>
      </c>
      <c r="J32">
        <f t="shared" si="23"/>
        <v>0.95203846540835513</v>
      </c>
      <c r="K32">
        <f t="shared" si="24"/>
        <v>21</v>
      </c>
      <c r="M32" s="3">
        <f t="shared" si="25"/>
        <v>22</v>
      </c>
      <c r="N32" s="5">
        <f t="shared" si="11"/>
        <v>22</v>
      </c>
      <c r="O32">
        <f t="shared" si="26"/>
        <v>2</v>
      </c>
      <c r="P32">
        <f t="shared" si="27"/>
        <v>0.98513494403624691</v>
      </c>
      <c r="Q32">
        <f t="shared" si="28"/>
        <v>67</v>
      </c>
    </row>
    <row r="33" spans="1:17">
      <c r="A33" s="3">
        <f t="shared" si="18"/>
        <v>23</v>
      </c>
      <c r="B33" s="5">
        <f t="shared" si="7"/>
        <v>23</v>
      </c>
      <c r="C33">
        <f t="shared" si="19"/>
        <v>2</v>
      </c>
      <c r="D33">
        <f>(1-BINOMDIST(C33-1,A33,$D$1,TRUE))</f>
        <v>0.91546834577216574</v>
      </c>
      <c r="E33">
        <f t="shared" si="20"/>
        <v>12</v>
      </c>
      <c r="G33" s="3">
        <f t="shared" si="21"/>
        <v>23</v>
      </c>
      <c r="H33" s="5">
        <f t="shared" si="9"/>
        <v>23</v>
      </c>
      <c r="I33">
        <f t="shared" si="22"/>
        <v>2</v>
      </c>
      <c r="J33">
        <f t="shared" si="23"/>
        <v>0.96015503280078729</v>
      </c>
      <c r="K33">
        <f t="shared" si="24"/>
        <v>25</v>
      </c>
      <c r="M33" s="3">
        <f t="shared" si="25"/>
        <v>23</v>
      </c>
      <c r="N33" s="5">
        <f t="shared" si="11"/>
        <v>23</v>
      </c>
      <c r="O33">
        <f t="shared" si="26"/>
        <v>2</v>
      </c>
      <c r="P33">
        <f t="shared" si="27"/>
        <v>0.98840525634827259</v>
      </c>
      <c r="Q33">
        <f t="shared" si="28"/>
        <v>86</v>
      </c>
    </row>
    <row r="34" spans="1:17">
      <c r="A34" s="3">
        <f t="shared" si="18"/>
        <v>24</v>
      </c>
      <c r="B34" s="5">
        <f t="shared" si="7"/>
        <v>24</v>
      </c>
      <c r="C34" s="7">
        <f t="shared" si="19"/>
        <v>2</v>
      </c>
      <c r="D34" s="7">
        <f t="shared" ref="D34:D40" si="29">(1-BINOMDIST(C34-1,A34,$D$1,TRUE))</f>
        <v>0.92704113176764313</v>
      </c>
      <c r="E34" s="7">
        <f t="shared" si="20"/>
        <v>14</v>
      </c>
      <c r="G34" s="3">
        <f t="shared" si="21"/>
        <v>24</v>
      </c>
      <c r="H34" s="5">
        <f t="shared" si="9"/>
        <v>24</v>
      </c>
      <c r="I34">
        <f t="shared" si="22"/>
        <v>2</v>
      </c>
      <c r="J34">
        <f t="shared" si="23"/>
        <v>0.9669434346199125</v>
      </c>
      <c r="K34">
        <f t="shared" si="24"/>
        <v>30</v>
      </c>
      <c r="M34" s="3">
        <f t="shared" si="25"/>
        <v>24</v>
      </c>
      <c r="N34" s="5">
        <f t="shared" si="11"/>
        <v>24</v>
      </c>
      <c r="O34">
        <f t="shared" si="26"/>
        <v>2</v>
      </c>
      <c r="P34">
        <f t="shared" si="27"/>
        <v>0.99096947850202</v>
      </c>
      <c r="Q34">
        <f t="shared" si="28"/>
        <v>111</v>
      </c>
    </row>
    <row r="35" spans="1:17">
      <c r="A35" s="3">
        <f t="shared" si="18"/>
        <v>25</v>
      </c>
      <c r="B35" s="5">
        <f t="shared" si="7"/>
        <v>25</v>
      </c>
      <c r="C35" s="7">
        <f t="shared" si="19"/>
        <v>3</v>
      </c>
      <c r="D35" s="7">
        <f t="shared" si="29"/>
        <v>0.81131327181287016</v>
      </c>
      <c r="E35" s="7">
        <f t="shared" si="20"/>
        <v>5</v>
      </c>
      <c r="G35" s="3">
        <f t="shared" si="21"/>
        <v>25</v>
      </c>
      <c r="H35" s="5">
        <f t="shared" si="9"/>
        <v>25</v>
      </c>
      <c r="I35">
        <f t="shared" si="22"/>
        <v>3</v>
      </c>
      <c r="J35">
        <f t="shared" si="23"/>
        <v>0.90177477715631138</v>
      </c>
      <c r="K35">
        <f t="shared" si="24"/>
        <v>10</v>
      </c>
      <c r="M35" s="3">
        <f t="shared" si="25"/>
        <v>25</v>
      </c>
      <c r="N35" s="5">
        <f t="shared" si="11"/>
        <v>25</v>
      </c>
      <c r="O35">
        <f t="shared" si="26"/>
        <v>3</v>
      </c>
      <c r="P35">
        <f t="shared" si="27"/>
        <v>0.96789147911829332</v>
      </c>
      <c r="Q35">
        <f t="shared" si="28"/>
        <v>31</v>
      </c>
    </row>
    <row r="36" spans="1:17">
      <c r="A36" s="3">
        <f t="shared" si="18"/>
        <v>26</v>
      </c>
      <c r="B36" s="5">
        <f t="shared" si="7"/>
        <v>26</v>
      </c>
      <c r="C36" s="7">
        <f t="shared" si="19"/>
        <v>3</v>
      </c>
      <c r="D36" s="7">
        <f t="shared" si="29"/>
        <v>0.83227846383366233</v>
      </c>
      <c r="E36" s="7">
        <f t="shared" si="20"/>
        <v>6</v>
      </c>
      <c r="G36" s="3">
        <f t="shared" si="21"/>
        <v>26</v>
      </c>
      <c r="H36" s="5">
        <f t="shared" si="9"/>
        <v>26</v>
      </c>
      <c r="I36">
        <f t="shared" si="22"/>
        <v>3</v>
      </c>
      <c r="J36">
        <f t="shared" si="23"/>
        <v>0.91594187660492032</v>
      </c>
      <c r="K36">
        <f t="shared" si="24"/>
        <v>12</v>
      </c>
      <c r="M36" s="3">
        <f t="shared" si="25"/>
        <v>26</v>
      </c>
      <c r="N36" s="5">
        <f t="shared" si="11"/>
        <v>26</v>
      </c>
      <c r="O36">
        <f t="shared" si="26"/>
        <v>3</v>
      </c>
      <c r="P36">
        <f t="shared" si="27"/>
        <v>0.97416267460300165</v>
      </c>
      <c r="Q36">
        <f t="shared" si="28"/>
        <v>39</v>
      </c>
    </row>
    <row r="37" spans="1:17">
      <c r="A37" s="3">
        <f t="shared" si="18"/>
        <v>27</v>
      </c>
      <c r="B37" s="5">
        <f t="shared" si="7"/>
        <v>27</v>
      </c>
      <c r="C37" s="7">
        <f t="shared" si="19"/>
        <v>3</v>
      </c>
      <c r="D37" s="7">
        <f t="shared" si="29"/>
        <v>0.85120537329687751</v>
      </c>
      <c r="E37" s="7">
        <f t="shared" si="20"/>
        <v>7</v>
      </c>
      <c r="G37" s="3">
        <f t="shared" si="21"/>
        <v>27</v>
      </c>
      <c r="H37" s="5">
        <f t="shared" si="9"/>
        <v>27</v>
      </c>
      <c r="I37">
        <f t="shared" si="22"/>
        <v>3</v>
      </c>
      <c r="J37">
        <f t="shared" si="23"/>
        <v>0.9282200294603814</v>
      </c>
      <c r="K37">
        <f t="shared" si="24"/>
        <v>14</v>
      </c>
      <c r="M37" s="3">
        <f t="shared" si="25"/>
        <v>27</v>
      </c>
      <c r="N37" s="5">
        <f t="shared" si="11"/>
        <v>27</v>
      </c>
      <c r="O37">
        <f t="shared" si="26"/>
        <v>3</v>
      </c>
      <c r="P37">
        <f t="shared" si="27"/>
        <v>0.97925802093432712</v>
      </c>
      <c r="Q37">
        <f t="shared" si="28"/>
        <v>48</v>
      </c>
    </row>
    <row r="38" spans="1:17">
      <c r="A38" s="3">
        <f t="shared" si="18"/>
        <v>28</v>
      </c>
      <c r="B38" s="5">
        <f t="shared" si="7"/>
        <v>28</v>
      </c>
      <c r="C38" s="7">
        <f t="shared" si="19"/>
        <v>3</v>
      </c>
      <c r="D38" s="7">
        <f t="shared" si="29"/>
        <v>0.86823959181377108</v>
      </c>
      <c r="E38" s="7">
        <f t="shared" si="20"/>
        <v>8</v>
      </c>
      <c r="G38" s="3">
        <f t="shared" si="21"/>
        <v>28</v>
      </c>
      <c r="H38" s="5">
        <f t="shared" si="9"/>
        <v>28</v>
      </c>
      <c r="I38">
        <f t="shared" si="22"/>
        <v>3</v>
      </c>
      <c r="J38">
        <f t="shared" si="23"/>
        <v>0.93882835352749983</v>
      </c>
      <c r="K38">
        <f t="shared" si="24"/>
        <v>16</v>
      </c>
      <c r="M38" s="3">
        <f t="shared" si="25"/>
        <v>28</v>
      </c>
      <c r="N38" s="5">
        <f t="shared" si="11"/>
        <v>28</v>
      </c>
      <c r="O38">
        <f t="shared" si="26"/>
        <v>3</v>
      </c>
      <c r="P38">
        <f t="shared" si="27"/>
        <v>0.98338525146270084</v>
      </c>
      <c r="Q38">
        <f t="shared" si="28"/>
        <v>60</v>
      </c>
    </row>
    <row r="39" spans="1:17">
      <c r="A39" s="3">
        <f t="shared" si="18"/>
        <v>29</v>
      </c>
      <c r="B39" s="5">
        <f t="shared" si="7"/>
        <v>29</v>
      </c>
      <c r="C39" s="7">
        <f t="shared" si="19"/>
        <v>3</v>
      </c>
      <c r="D39" s="7">
        <f t="shared" si="29"/>
        <v>0.88352671099559887</v>
      </c>
      <c r="E39" s="7">
        <f t="shared" si="20"/>
        <v>9</v>
      </c>
      <c r="G39" s="3">
        <f t="shared" si="21"/>
        <v>29</v>
      </c>
      <c r="H39" s="5">
        <f t="shared" si="9"/>
        <v>29</v>
      </c>
      <c r="I39">
        <f t="shared" si="22"/>
        <v>3</v>
      </c>
      <c r="J39">
        <f t="shared" si="23"/>
        <v>0.94796783272378637</v>
      </c>
      <c r="K39">
        <f t="shared" si="24"/>
        <v>19</v>
      </c>
      <c r="M39" s="3">
        <f t="shared" si="25"/>
        <v>29</v>
      </c>
      <c r="N39" s="5">
        <f t="shared" si="11"/>
        <v>29</v>
      </c>
      <c r="O39">
        <f t="shared" si="26"/>
        <v>3</v>
      </c>
      <c r="P39">
        <f t="shared" si="27"/>
        <v>0.98671878381254108</v>
      </c>
      <c r="Q39">
        <f t="shared" si="28"/>
        <v>75</v>
      </c>
    </row>
    <row r="40" spans="1:17">
      <c r="A40" s="3">
        <f t="shared" si="18"/>
        <v>30</v>
      </c>
      <c r="B40" s="5">
        <f t="shared" si="7"/>
        <v>30</v>
      </c>
      <c r="C40" s="7">
        <f t="shared" si="19"/>
        <v>3</v>
      </c>
      <c r="D40" s="7">
        <f t="shared" si="29"/>
        <v>0.89720962631266687</v>
      </c>
      <c r="E40" s="7">
        <f t="shared" si="20"/>
        <v>10</v>
      </c>
      <c r="G40" s="3">
        <f t="shared" si="21"/>
        <v>30</v>
      </c>
      <c r="H40" s="5">
        <f t="shared" si="9"/>
        <v>30</v>
      </c>
      <c r="I40">
        <f t="shared" si="22"/>
        <v>3</v>
      </c>
      <c r="J40">
        <f t="shared" si="23"/>
        <v>0.95582101484800297</v>
      </c>
      <c r="K40">
        <f t="shared" si="24"/>
        <v>23</v>
      </c>
      <c r="M40" s="3">
        <f t="shared" si="25"/>
        <v>30</v>
      </c>
      <c r="N40" s="5">
        <f t="shared" si="11"/>
        <v>30</v>
      </c>
      <c r="O40">
        <f t="shared" si="26"/>
        <v>3</v>
      </c>
      <c r="P40">
        <f t="shared" si="27"/>
        <v>0.98940412931657917</v>
      </c>
      <c r="Q40">
        <f t="shared" si="28"/>
        <v>94</v>
      </c>
    </row>
    <row r="41" spans="1:17">
      <c r="A41" s="3"/>
      <c r="B41" s="5"/>
      <c r="G41" s="3"/>
      <c r="H41" s="4"/>
      <c r="M41" s="3"/>
      <c r="N41" s="4"/>
    </row>
    <row r="42" spans="1:17">
      <c r="A42" s="3"/>
      <c r="B42" s="5"/>
      <c r="G42" s="3"/>
      <c r="H42" s="4"/>
      <c r="M42" s="3"/>
      <c r="N42" s="4"/>
    </row>
    <row r="43" spans="1:17">
      <c r="A43" s="3"/>
      <c r="B43" s="5"/>
      <c r="G43" s="3"/>
      <c r="H43" s="4"/>
      <c r="M43" s="3"/>
      <c r="N43" s="4"/>
    </row>
    <row r="44" spans="1:17">
      <c r="A44" s="3"/>
      <c r="B44" s="5"/>
      <c r="G44" s="3"/>
      <c r="H44" s="4"/>
      <c r="M44" s="3"/>
      <c r="N44" s="4"/>
    </row>
    <row r="45" spans="1:17">
      <c r="A45" s="3"/>
      <c r="B45" s="5"/>
      <c r="G45" s="3"/>
      <c r="H45" s="4"/>
      <c r="M45" s="3"/>
      <c r="N45" s="4"/>
    </row>
    <row r="48" spans="1:17">
      <c r="C48" t="s">
        <v>7</v>
      </c>
    </row>
    <row r="49" spans="1:4">
      <c r="A49" t="s">
        <v>6</v>
      </c>
      <c r="B49" s="6" t="s">
        <v>9</v>
      </c>
      <c r="C49" s="6" t="s">
        <v>10</v>
      </c>
      <c r="D49" s="6" t="s">
        <v>11</v>
      </c>
    </row>
    <row r="51" spans="1:4">
      <c r="A51">
        <v>1</v>
      </c>
      <c r="B51">
        <f>(5/6)^A51</f>
        <v>0.83333333333333337</v>
      </c>
      <c r="C51">
        <f>(4/5)^A51</f>
        <v>0.8</v>
      </c>
      <c r="D51">
        <f>(3/4)^A51</f>
        <v>0.75</v>
      </c>
    </row>
    <row r="52" spans="1:4">
      <c r="A52">
        <f>A51+1</f>
        <v>2</v>
      </c>
      <c r="B52">
        <f t="shared" ref="B52:B101" si="30">(5/6)^A52</f>
        <v>0.69444444444444453</v>
      </c>
      <c r="C52">
        <f t="shared" ref="C52:C101" si="31">(4/5)^A52</f>
        <v>0.64000000000000012</v>
      </c>
      <c r="D52">
        <f t="shared" ref="D52:D101" si="32">(3/4)^A52</f>
        <v>0.5625</v>
      </c>
    </row>
    <row r="53" spans="1:4">
      <c r="A53">
        <f t="shared" ref="A53:A100" si="33">A52+1</f>
        <v>3</v>
      </c>
      <c r="B53">
        <f t="shared" si="30"/>
        <v>0.57870370370370383</v>
      </c>
      <c r="C53">
        <f t="shared" si="31"/>
        <v>0.51200000000000012</v>
      </c>
      <c r="D53">
        <f t="shared" si="32"/>
        <v>0.421875</v>
      </c>
    </row>
    <row r="54" spans="1:4">
      <c r="A54">
        <f t="shared" si="33"/>
        <v>4</v>
      </c>
      <c r="B54">
        <f t="shared" si="30"/>
        <v>0.48225308641975323</v>
      </c>
      <c r="C54">
        <f t="shared" si="31"/>
        <v>0.40960000000000019</v>
      </c>
      <c r="D54">
        <f t="shared" si="32"/>
        <v>0.31640625</v>
      </c>
    </row>
    <row r="55" spans="1:4">
      <c r="A55">
        <f t="shared" si="33"/>
        <v>5</v>
      </c>
      <c r="B55">
        <f t="shared" si="30"/>
        <v>0.40187757201646102</v>
      </c>
      <c r="C55">
        <f t="shared" si="31"/>
        <v>0.32768000000000019</v>
      </c>
      <c r="D55">
        <f t="shared" si="32"/>
        <v>0.2373046875</v>
      </c>
    </row>
    <row r="56" spans="1:4">
      <c r="A56">
        <f t="shared" si="33"/>
        <v>6</v>
      </c>
      <c r="B56">
        <f t="shared" si="30"/>
        <v>0.33489797668038424</v>
      </c>
      <c r="C56">
        <f t="shared" si="31"/>
        <v>0.26214400000000015</v>
      </c>
      <c r="D56">
        <f t="shared" si="32"/>
        <v>0.177978515625</v>
      </c>
    </row>
    <row r="57" spans="1:4">
      <c r="A57">
        <f t="shared" si="33"/>
        <v>7</v>
      </c>
      <c r="B57">
        <f t="shared" si="30"/>
        <v>0.27908164723365353</v>
      </c>
      <c r="C57">
        <f t="shared" si="31"/>
        <v>0.20971520000000016</v>
      </c>
      <c r="D57">
        <f t="shared" si="32"/>
        <v>0.13348388671875</v>
      </c>
    </row>
    <row r="58" spans="1:4">
      <c r="A58">
        <f t="shared" si="33"/>
        <v>8</v>
      </c>
      <c r="B58">
        <f t="shared" si="30"/>
        <v>0.23256803936137799</v>
      </c>
      <c r="C58">
        <f t="shared" si="31"/>
        <v>0.16777216000000014</v>
      </c>
      <c r="D58">
        <f t="shared" si="32"/>
        <v>0.1001129150390625</v>
      </c>
    </row>
    <row r="59" spans="1:4">
      <c r="A59">
        <f t="shared" si="33"/>
        <v>9</v>
      </c>
      <c r="B59">
        <f t="shared" si="30"/>
        <v>0.19380669946781501</v>
      </c>
      <c r="C59">
        <f t="shared" si="31"/>
        <v>0.13421772800000012</v>
      </c>
      <c r="D59">
        <f t="shared" si="32"/>
        <v>7.5084686279296875E-2</v>
      </c>
    </row>
    <row r="60" spans="1:4">
      <c r="A60">
        <f t="shared" si="33"/>
        <v>10</v>
      </c>
      <c r="B60">
        <f t="shared" si="30"/>
        <v>0.16150558288984584</v>
      </c>
      <c r="C60">
        <f t="shared" si="31"/>
        <v>0.10737418240000011</v>
      </c>
      <c r="D60">
        <f t="shared" si="32"/>
        <v>5.6313514709472656E-2</v>
      </c>
    </row>
    <row r="61" spans="1:4">
      <c r="A61">
        <f t="shared" si="33"/>
        <v>11</v>
      </c>
      <c r="B61">
        <f t="shared" si="30"/>
        <v>0.13458798574153821</v>
      </c>
      <c r="C61">
        <f t="shared" si="31"/>
        <v>8.5899345920000092E-2</v>
      </c>
      <c r="D61">
        <f t="shared" si="32"/>
        <v>4.2235136032104492E-2</v>
      </c>
    </row>
    <row r="62" spans="1:4">
      <c r="A62">
        <f t="shared" si="33"/>
        <v>12</v>
      </c>
      <c r="B62">
        <f t="shared" si="30"/>
        <v>0.11215665478461519</v>
      </c>
      <c r="C62">
        <f t="shared" si="31"/>
        <v>6.8719476736000096E-2</v>
      </c>
      <c r="D62">
        <f t="shared" si="32"/>
        <v>3.1676352024078369E-2</v>
      </c>
    </row>
    <row r="63" spans="1:4">
      <c r="A63">
        <f t="shared" si="33"/>
        <v>13</v>
      </c>
      <c r="B63">
        <f t="shared" si="30"/>
        <v>9.3463878987179325E-2</v>
      </c>
      <c r="C63">
        <f t="shared" si="31"/>
        <v>5.4975581388800078E-2</v>
      </c>
      <c r="D63">
        <f t="shared" si="32"/>
        <v>2.3757264018058777E-2</v>
      </c>
    </row>
    <row r="64" spans="1:4">
      <c r="A64">
        <f t="shared" si="33"/>
        <v>14</v>
      </c>
      <c r="B64">
        <f t="shared" si="30"/>
        <v>7.7886565822649453E-2</v>
      </c>
      <c r="C64">
        <f t="shared" si="31"/>
        <v>4.3980465111040062E-2</v>
      </c>
      <c r="D64">
        <f t="shared" si="32"/>
        <v>1.7817948013544083E-2</v>
      </c>
    </row>
    <row r="65" spans="1:4">
      <c r="A65">
        <f t="shared" si="33"/>
        <v>15</v>
      </c>
      <c r="B65">
        <f t="shared" si="30"/>
        <v>6.4905471518874547E-2</v>
      </c>
      <c r="C65">
        <f t="shared" si="31"/>
        <v>3.5184372088832058E-2</v>
      </c>
      <c r="D65">
        <f t="shared" si="32"/>
        <v>1.3363461010158062E-2</v>
      </c>
    </row>
    <row r="66" spans="1:4">
      <c r="A66">
        <f t="shared" si="33"/>
        <v>16</v>
      </c>
      <c r="B66">
        <f t="shared" si="30"/>
        <v>5.4087892932395458E-2</v>
      </c>
      <c r="C66">
        <f t="shared" si="31"/>
        <v>2.8147497671065648E-2</v>
      </c>
      <c r="D66">
        <f t="shared" si="32"/>
        <v>1.0022595757618546E-2</v>
      </c>
    </row>
    <row r="67" spans="1:4">
      <c r="A67">
        <f t="shared" si="33"/>
        <v>17</v>
      </c>
      <c r="B67">
        <f t="shared" si="30"/>
        <v>4.5073244110329549E-2</v>
      </c>
      <c r="C67">
        <f t="shared" si="31"/>
        <v>2.251799813685252E-2</v>
      </c>
      <c r="D67">
        <f t="shared" si="32"/>
        <v>7.5169468182139099E-3</v>
      </c>
    </row>
    <row r="68" spans="1:4">
      <c r="A68">
        <f t="shared" si="33"/>
        <v>18</v>
      </c>
      <c r="B68">
        <f t="shared" si="30"/>
        <v>3.756103675860796E-2</v>
      </c>
      <c r="C68">
        <f t="shared" si="31"/>
        <v>1.8014398509482017E-2</v>
      </c>
      <c r="D68">
        <f t="shared" si="32"/>
        <v>5.6377101136604324E-3</v>
      </c>
    </row>
    <row r="69" spans="1:4">
      <c r="A69">
        <f t="shared" si="33"/>
        <v>19</v>
      </c>
      <c r="B69">
        <f t="shared" si="30"/>
        <v>3.1300863965506638E-2</v>
      </c>
      <c r="C69">
        <f t="shared" si="31"/>
        <v>1.4411518807585615E-2</v>
      </c>
      <c r="D69">
        <f t="shared" si="32"/>
        <v>4.2282825852453243E-3</v>
      </c>
    </row>
    <row r="70" spans="1:4">
      <c r="A70">
        <f t="shared" si="33"/>
        <v>20</v>
      </c>
      <c r="B70">
        <f t="shared" si="30"/>
        <v>2.6084053304588867E-2</v>
      </c>
      <c r="C70">
        <f t="shared" si="31"/>
        <v>1.1529215046068495E-2</v>
      </c>
      <c r="D70">
        <f t="shared" si="32"/>
        <v>3.1712119389339932E-3</v>
      </c>
    </row>
    <row r="71" spans="1:4">
      <c r="A71">
        <f t="shared" si="33"/>
        <v>21</v>
      </c>
      <c r="B71">
        <f t="shared" si="30"/>
        <v>2.1736711087157388E-2</v>
      </c>
      <c r="C71">
        <f t="shared" si="31"/>
        <v>9.2233720368547975E-3</v>
      </c>
      <c r="D71">
        <f t="shared" si="32"/>
        <v>2.3784089542004949E-3</v>
      </c>
    </row>
    <row r="72" spans="1:4">
      <c r="A72">
        <f t="shared" si="33"/>
        <v>22</v>
      </c>
      <c r="B72">
        <f t="shared" si="30"/>
        <v>1.8113925905964494E-2</v>
      </c>
      <c r="C72">
        <f t="shared" si="31"/>
        <v>7.3786976294838375E-3</v>
      </c>
      <c r="D72">
        <f t="shared" si="32"/>
        <v>1.7838067156503712E-3</v>
      </c>
    </row>
    <row r="73" spans="1:4">
      <c r="A73">
        <f t="shared" si="33"/>
        <v>23</v>
      </c>
      <c r="B73">
        <f t="shared" si="30"/>
        <v>1.5094938254970412E-2</v>
      </c>
      <c r="C73">
        <f t="shared" si="31"/>
        <v>5.902958103587071E-3</v>
      </c>
      <c r="D73">
        <f t="shared" si="32"/>
        <v>1.3378550367377784E-3</v>
      </c>
    </row>
    <row r="74" spans="1:4">
      <c r="A74">
        <f t="shared" si="33"/>
        <v>24</v>
      </c>
      <c r="B74">
        <f t="shared" si="30"/>
        <v>1.2579115212475345E-2</v>
      </c>
      <c r="C74">
        <f t="shared" si="31"/>
        <v>4.722366482869657E-3</v>
      </c>
      <c r="D74">
        <f t="shared" si="32"/>
        <v>1.0033912775533338E-3</v>
      </c>
    </row>
    <row r="75" spans="1:4">
      <c r="A75">
        <f t="shared" si="33"/>
        <v>25</v>
      </c>
      <c r="B75">
        <f t="shared" si="30"/>
        <v>1.0482596010396122E-2</v>
      </c>
      <c r="C75">
        <f t="shared" si="31"/>
        <v>3.7778931862957259E-3</v>
      </c>
      <c r="D75">
        <f t="shared" si="32"/>
        <v>7.5254345816500035E-4</v>
      </c>
    </row>
    <row r="76" spans="1:4">
      <c r="A76">
        <f t="shared" si="33"/>
        <v>26</v>
      </c>
      <c r="B76">
        <f t="shared" si="30"/>
        <v>8.7354966753301014E-3</v>
      </c>
      <c r="C76">
        <f t="shared" si="31"/>
        <v>3.0223145490365813E-3</v>
      </c>
      <c r="D76">
        <f t="shared" si="32"/>
        <v>5.6440759362375026E-4</v>
      </c>
    </row>
    <row r="77" spans="1:4">
      <c r="A77">
        <f t="shared" si="33"/>
        <v>27</v>
      </c>
      <c r="B77">
        <f t="shared" si="30"/>
        <v>7.2795805627750851E-3</v>
      </c>
      <c r="C77">
        <f t="shared" si="31"/>
        <v>2.4178516392292649E-3</v>
      </c>
      <c r="D77">
        <f t="shared" si="32"/>
        <v>4.2330569521781269E-4</v>
      </c>
    </row>
    <row r="78" spans="1:4">
      <c r="A78">
        <f t="shared" si="33"/>
        <v>28</v>
      </c>
      <c r="B78">
        <f t="shared" si="30"/>
        <v>6.066317135645905E-3</v>
      </c>
      <c r="C78">
        <f t="shared" si="31"/>
        <v>1.9342813113834127E-3</v>
      </c>
      <c r="D78">
        <f t="shared" si="32"/>
        <v>3.1747927141335952E-4</v>
      </c>
    </row>
    <row r="79" spans="1:4">
      <c r="A79">
        <f t="shared" si="33"/>
        <v>29</v>
      </c>
      <c r="B79">
        <f t="shared" si="30"/>
        <v>5.055264279704921E-3</v>
      </c>
      <c r="C79">
        <f t="shared" si="31"/>
        <v>1.5474250491067302E-3</v>
      </c>
      <c r="D79">
        <f t="shared" si="32"/>
        <v>2.3810945356001964E-4</v>
      </c>
    </row>
    <row r="80" spans="1:4">
      <c r="A80">
        <f t="shared" si="33"/>
        <v>30</v>
      </c>
      <c r="B80">
        <f t="shared" si="30"/>
        <v>4.2127202330874353E-3</v>
      </c>
      <c r="C80">
        <f t="shared" si="31"/>
        <v>1.2379400392853841E-3</v>
      </c>
      <c r="D80">
        <f t="shared" si="32"/>
        <v>1.7858209017001473E-4</v>
      </c>
    </row>
    <row r="81" spans="1:4">
      <c r="A81">
        <f t="shared" si="33"/>
        <v>31</v>
      </c>
      <c r="B81">
        <f t="shared" si="30"/>
        <v>3.5106001942395294E-3</v>
      </c>
      <c r="C81">
        <f t="shared" si="31"/>
        <v>9.9035203142830756E-4</v>
      </c>
      <c r="D81">
        <f t="shared" si="32"/>
        <v>1.3393656762751105E-4</v>
      </c>
    </row>
    <row r="82" spans="1:4">
      <c r="A82">
        <f t="shared" si="33"/>
        <v>32</v>
      </c>
      <c r="B82">
        <f t="shared" si="30"/>
        <v>2.9255001618662744E-3</v>
      </c>
      <c r="C82">
        <f t="shared" si="31"/>
        <v>7.9228162514264613E-4</v>
      </c>
      <c r="D82">
        <f t="shared" si="32"/>
        <v>1.0045242572063329E-4</v>
      </c>
    </row>
    <row r="83" spans="1:4">
      <c r="A83">
        <f t="shared" si="33"/>
        <v>33</v>
      </c>
      <c r="B83">
        <f t="shared" si="30"/>
        <v>2.4379168015552289E-3</v>
      </c>
      <c r="C83">
        <f t="shared" si="31"/>
        <v>6.338253001141169E-4</v>
      </c>
      <c r="D83">
        <f t="shared" si="32"/>
        <v>7.5339319290474964E-5</v>
      </c>
    </row>
    <row r="84" spans="1:4">
      <c r="A84">
        <f t="shared" si="33"/>
        <v>34</v>
      </c>
      <c r="B84">
        <f t="shared" si="30"/>
        <v>2.0315973346293576E-3</v>
      </c>
      <c r="C84">
        <f t="shared" si="31"/>
        <v>5.0706024009129368E-4</v>
      </c>
      <c r="D84">
        <f t="shared" si="32"/>
        <v>5.650448946785622E-5</v>
      </c>
    </row>
    <row r="85" spans="1:4">
      <c r="A85">
        <f t="shared" si="33"/>
        <v>35</v>
      </c>
      <c r="B85">
        <f t="shared" si="30"/>
        <v>1.692997778857798E-3</v>
      </c>
      <c r="C85">
        <f t="shared" si="31"/>
        <v>4.0564819207303493E-4</v>
      </c>
      <c r="D85">
        <f t="shared" si="32"/>
        <v>4.2378367100892165E-5</v>
      </c>
    </row>
    <row r="86" spans="1:4">
      <c r="A86">
        <f t="shared" si="33"/>
        <v>36</v>
      </c>
      <c r="B86">
        <f t="shared" si="30"/>
        <v>1.4108314823814984E-3</v>
      </c>
      <c r="C86">
        <f t="shared" si="31"/>
        <v>3.2451855365842801E-4</v>
      </c>
      <c r="D86">
        <f t="shared" si="32"/>
        <v>3.1783775325669129E-5</v>
      </c>
    </row>
    <row r="87" spans="1:4">
      <c r="A87">
        <f t="shared" si="33"/>
        <v>37</v>
      </c>
      <c r="B87">
        <f t="shared" si="30"/>
        <v>1.175692901984582E-3</v>
      </c>
      <c r="C87">
        <f t="shared" si="31"/>
        <v>2.5961484292674243E-4</v>
      </c>
      <c r="D87">
        <f t="shared" si="32"/>
        <v>2.3837831494251845E-5</v>
      </c>
    </row>
    <row r="88" spans="1:4">
      <c r="A88">
        <f t="shared" si="33"/>
        <v>38</v>
      </c>
      <c r="B88">
        <f t="shared" si="30"/>
        <v>9.7974408498715192E-4</v>
      </c>
      <c r="C88">
        <f t="shared" si="31"/>
        <v>2.0769187434139394E-4</v>
      </c>
      <c r="D88">
        <f t="shared" si="32"/>
        <v>1.7878373620688882E-5</v>
      </c>
    </row>
    <row r="89" spans="1:4">
      <c r="A89">
        <f t="shared" si="33"/>
        <v>39</v>
      </c>
      <c r="B89">
        <f t="shared" si="30"/>
        <v>8.1645340415595986E-4</v>
      </c>
      <c r="C89">
        <f t="shared" si="31"/>
        <v>1.6615349947311518E-4</v>
      </c>
      <c r="D89">
        <f t="shared" si="32"/>
        <v>1.3408780215516662E-5</v>
      </c>
    </row>
    <row r="90" spans="1:4">
      <c r="A90">
        <f t="shared" si="33"/>
        <v>40</v>
      </c>
      <c r="B90">
        <f t="shared" si="30"/>
        <v>6.8037783679663342E-4</v>
      </c>
      <c r="C90">
        <f t="shared" si="31"/>
        <v>1.3292279957849217E-4</v>
      </c>
      <c r="D90">
        <f t="shared" si="32"/>
        <v>1.0056585161637497E-5</v>
      </c>
    </row>
    <row r="91" spans="1:4">
      <c r="A91">
        <f t="shared" si="33"/>
        <v>41</v>
      </c>
      <c r="B91">
        <f t="shared" si="30"/>
        <v>5.669815306638612E-4</v>
      </c>
      <c r="C91">
        <f t="shared" si="31"/>
        <v>1.0633823966279373E-4</v>
      </c>
      <c r="D91">
        <f t="shared" si="32"/>
        <v>7.542438871228123E-6</v>
      </c>
    </row>
    <row r="92" spans="1:4">
      <c r="A92">
        <f t="shared" si="33"/>
        <v>42</v>
      </c>
      <c r="B92">
        <f t="shared" si="30"/>
        <v>4.72484608886551E-4</v>
      </c>
      <c r="C92">
        <f t="shared" si="31"/>
        <v>8.5070591730234999E-5</v>
      </c>
      <c r="D92">
        <f t="shared" si="32"/>
        <v>5.6568291534210922E-6</v>
      </c>
    </row>
    <row r="93" spans="1:4">
      <c r="A93">
        <f t="shared" si="33"/>
        <v>43</v>
      </c>
      <c r="B93">
        <f t="shared" si="30"/>
        <v>3.9373717407212587E-4</v>
      </c>
      <c r="C93">
        <f t="shared" si="31"/>
        <v>6.8056473384187996E-5</v>
      </c>
      <c r="D93">
        <f t="shared" si="32"/>
        <v>4.2426218650658185E-6</v>
      </c>
    </row>
    <row r="94" spans="1:4">
      <c r="A94">
        <f t="shared" si="33"/>
        <v>44</v>
      </c>
      <c r="B94">
        <f t="shared" si="30"/>
        <v>3.2811431172677158E-4</v>
      </c>
      <c r="C94">
        <f t="shared" si="31"/>
        <v>5.4445178707350423E-5</v>
      </c>
      <c r="D94">
        <f t="shared" si="32"/>
        <v>3.1819663987993641E-6</v>
      </c>
    </row>
    <row r="95" spans="1:4">
      <c r="A95">
        <f t="shared" si="33"/>
        <v>45</v>
      </c>
      <c r="B95">
        <f t="shared" si="30"/>
        <v>2.7342859310564298E-4</v>
      </c>
      <c r="C95">
        <f t="shared" si="31"/>
        <v>4.3556142965880339E-5</v>
      </c>
      <c r="D95">
        <f t="shared" si="32"/>
        <v>2.3864747990995231E-6</v>
      </c>
    </row>
    <row r="96" spans="1:4">
      <c r="A96">
        <f t="shared" si="33"/>
        <v>46</v>
      </c>
      <c r="B96">
        <f t="shared" si="30"/>
        <v>2.278571609213692E-4</v>
      </c>
      <c r="C96">
        <f t="shared" si="31"/>
        <v>3.4844914372704269E-5</v>
      </c>
      <c r="D96">
        <f t="shared" si="32"/>
        <v>1.7898560993246424E-6</v>
      </c>
    </row>
    <row r="97" spans="1:4">
      <c r="A97">
        <f t="shared" si="33"/>
        <v>47</v>
      </c>
      <c r="B97">
        <f t="shared" si="30"/>
        <v>1.8988096743447435E-4</v>
      </c>
      <c r="C97">
        <f t="shared" si="31"/>
        <v>2.7875931498163421E-5</v>
      </c>
      <c r="D97">
        <f t="shared" si="32"/>
        <v>1.3423920744934817E-6</v>
      </c>
    </row>
    <row r="98" spans="1:4">
      <c r="A98">
        <f t="shared" si="33"/>
        <v>48</v>
      </c>
      <c r="B98">
        <f t="shared" si="30"/>
        <v>1.5823413952872862E-4</v>
      </c>
      <c r="C98">
        <f t="shared" si="31"/>
        <v>2.2300745198530738E-5</v>
      </c>
      <c r="D98">
        <f t="shared" si="32"/>
        <v>1.0067940558701114E-6</v>
      </c>
    </row>
    <row r="99" spans="1:4">
      <c r="A99">
        <f t="shared" si="33"/>
        <v>49</v>
      </c>
      <c r="B99">
        <f t="shared" si="30"/>
        <v>1.3186178294060719E-4</v>
      </c>
      <c r="C99">
        <f t="shared" si="31"/>
        <v>1.7840596158824592E-5</v>
      </c>
      <c r="D99">
        <f t="shared" si="32"/>
        <v>7.5509554190258349E-7</v>
      </c>
    </row>
    <row r="100" spans="1:4">
      <c r="A100">
        <f t="shared" si="33"/>
        <v>50</v>
      </c>
      <c r="B100">
        <f t="shared" si="30"/>
        <v>1.0988481911717267E-4</v>
      </c>
      <c r="C100">
        <f t="shared" si="31"/>
        <v>1.4272476927059673E-5</v>
      </c>
      <c r="D100">
        <f t="shared" si="32"/>
        <v>5.6632165642693762E-7</v>
      </c>
    </row>
    <row r="101" spans="1:4">
      <c r="A101">
        <v>100</v>
      </c>
      <c r="B101">
        <f t="shared" si="30"/>
        <v>1.2074673472413759E-8</v>
      </c>
      <c r="C101">
        <f t="shared" si="31"/>
        <v>2.0370359763345081E-10</v>
      </c>
      <c r="D101">
        <f t="shared" si="32"/>
        <v>3.2072021853815043E-13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opLeftCell="B53" workbookViewId="0">
      <selection activeCell="U61" sqref="U61"/>
    </sheetView>
  </sheetViews>
  <sheetFormatPr baseColWidth="10" defaultRowHeight="15" x14ac:dyDescent="0"/>
  <cols>
    <col min="1" max="11" width="18" customWidth="1"/>
    <col min="13" max="17" width="18" customWidth="1"/>
  </cols>
  <sheetData>
    <row r="1" spans="1:17">
      <c r="A1" t="s">
        <v>0</v>
      </c>
      <c r="D1" s="1">
        <f>1/6</f>
        <v>0.16666666666666666</v>
      </c>
      <c r="E1" s="1"/>
      <c r="F1" s="1"/>
      <c r="G1" t="s">
        <v>0</v>
      </c>
      <c r="J1" s="1">
        <v>0.2</v>
      </c>
      <c r="K1" s="1"/>
      <c r="M1" t="s">
        <v>0</v>
      </c>
      <c r="P1" s="1">
        <v>0.25</v>
      </c>
      <c r="Q1" s="1"/>
    </row>
    <row r="2" spans="1:17">
      <c r="A2" t="s">
        <v>2</v>
      </c>
      <c r="D2">
        <v>20</v>
      </c>
      <c r="G2" t="s">
        <v>2</v>
      </c>
      <c r="J2">
        <v>20</v>
      </c>
      <c r="M2" t="s">
        <v>2</v>
      </c>
      <c r="P2">
        <v>20</v>
      </c>
    </row>
    <row r="3" spans="1:17">
      <c r="A3" t="s">
        <v>1</v>
      </c>
      <c r="D3">
        <f>D1*D2</f>
        <v>3.333333333333333</v>
      </c>
      <c r="G3" t="s">
        <v>1</v>
      </c>
      <c r="J3">
        <f>J1*J2</f>
        <v>4</v>
      </c>
      <c r="M3" t="s">
        <v>1</v>
      </c>
      <c r="P3">
        <f>P1*P2</f>
        <v>5</v>
      </c>
    </row>
    <row r="5" spans="1:17">
      <c r="A5" t="s">
        <v>3</v>
      </c>
      <c r="D5">
        <v>1</v>
      </c>
      <c r="G5" t="s">
        <v>3</v>
      </c>
      <c r="J5">
        <v>1</v>
      </c>
      <c r="M5" t="s">
        <v>3</v>
      </c>
      <c r="P5">
        <v>1</v>
      </c>
    </row>
    <row r="9" spans="1:17" ht="30">
      <c r="A9" s="2" t="s">
        <v>6</v>
      </c>
      <c r="B9" s="2" t="s">
        <v>13</v>
      </c>
      <c r="C9" s="2" t="s">
        <v>4</v>
      </c>
      <c r="D9" s="2" t="s">
        <v>5</v>
      </c>
      <c r="E9" s="2" t="s">
        <v>8</v>
      </c>
      <c r="G9" s="2" t="s">
        <v>6</v>
      </c>
      <c r="H9" s="2" t="s">
        <v>13</v>
      </c>
      <c r="I9" s="2" t="s">
        <v>4</v>
      </c>
      <c r="J9" s="2" t="s">
        <v>5</v>
      </c>
      <c r="K9" s="2" t="s">
        <v>8</v>
      </c>
      <c r="M9" s="2" t="s">
        <v>6</v>
      </c>
      <c r="N9" s="2" t="s">
        <v>13</v>
      </c>
      <c r="O9" s="2" t="s">
        <v>4</v>
      </c>
      <c r="P9" s="2" t="s">
        <v>5</v>
      </c>
      <c r="Q9" s="2" t="s">
        <v>8</v>
      </c>
    </row>
    <row r="11" spans="1:17">
      <c r="A11" s="3">
        <f>1*B11</f>
        <v>1</v>
      </c>
      <c r="B11" s="5">
        <f>1</f>
        <v>1</v>
      </c>
      <c r="C11">
        <v>1</v>
      </c>
      <c r="D11">
        <f>(1-BINOMDIST(C11-1,A11,$D$1,TRUE))</f>
        <v>0.16666666666666663</v>
      </c>
      <c r="E11">
        <f>ROUND((1-D11)^-1,0)</f>
        <v>1</v>
      </c>
      <c r="G11" s="3">
        <f>1*H11</f>
        <v>1</v>
      </c>
      <c r="H11" s="5">
        <f>1</f>
        <v>1</v>
      </c>
      <c r="I11">
        <v>1</v>
      </c>
      <c r="J11">
        <f>(1-BINOMDIST(I11-1,G11,$J$1,TRUE))</f>
        <v>0.19999999999999996</v>
      </c>
      <c r="K11">
        <f>ROUND((1-J11)^-1,0)</f>
        <v>1</v>
      </c>
      <c r="M11" s="3">
        <f>1*N11</f>
        <v>1</v>
      </c>
      <c r="N11" s="5">
        <f>1</f>
        <v>1</v>
      </c>
      <c r="O11">
        <v>1</v>
      </c>
      <c r="P11">
        <f>(1-BINOMDIST(O11-1,M11,$P$1,TRUE))</f>
        <v>0.25</v>
      </c>
      <c r="Q11">
        <f>ROUND((1-P11)^-1,0)</f>
        <v>1</v>
      </c>
    </row>
    <row r="12" spans="1:17">
      <c r="A12" s="3">
        <f>1*B12</f>
        <v>2</v>
      </c>
      <c r="B12" s="5">
        <f>B11+1</f>
        <v>2</v>
      </c>
      <c r="C12">
        <v>1</v>
      </c>
      <c r="D12">
        <f t="shared" ref="D12:D14" si="0">(1-BINOMDIST(C12-1,A12,$D$1,TRUE))</f>
        <v>0.30555555555555558</v>
      </c>
      <c r="E12">
        <f t="shared" ref="E12:E14" si="1">ROUND((1-D12)^-1,0)</f>
        <v>1</v>
      </c>
      <c r="G12" s="3">
        <f>1*H12</f>
        <v>2</v>
      </c>
      <c r="H12" s="5">
        <f>H11+1</f>
        <v>2</v>
      </c>
      <c r="I12">
        <v>1</v>
      </c>
      <c r="J12">
        <f t="shared" ref="J12:J30" si="2">(1-BINOMDIST(I12-1,G12,$J$1,TRUE))</f>
        <v>0.36</v>
      </c>
      <c r="K12">
        <f t="shared" ref="K12:K30" si="3">ROUND((1-J12)^-1,0)</f>
        <v>2</v>
      </c>
      <c r="M12" s="3">
        <f>1*N12</f>
        <v>2</v>
      </c>
      <c r="N12" s="5">
        <f>N11+1</f>
        <v>2</v>
      </c>
      <c r="O12">
        <v>1</v>
      </c>
      <c r="P12">
        <f t="shared" ref="P12:P30" si="4">(1-BINOMDIST(O12-1,M12,$P$1,TRUE))</f>
        <v>0.4375</v>
      </c>
      <c r="Q12">
        <f t="shared" ref="Q12:Q30" si="5">ROUND((1-P12)^-1,0)</f>
        <v>2</v>
      </c>
    </row>
    <row r="13" spans="1:17">
      <c r="A13" s="3">
        <f t="shared" ref="A13:A30" si="6">1*B13</f>
        <v>3</v>
      </c>
      <c r="B13" s="5">
        <f t="shared" ref="B13:B30" si="7">B12+1</f>
        <v>3</v>
      </c>
      <c r="C13">
        <v>1</v>
      </c>
      <c r="D13">
        <f t="shared" si="0"/>
        <v>0.42129629629629628</v>
      </c>
      <c r="E13">
        <f t="shared" si="1"/>
        <v>2</v>
      </c>
      <c r="G13" s="3">
        <f t="shared" ref="G13:G30" si="8">1*H13</f>
        <v>3</v>
      </c>
      <c r="H13" s="5">
        <f t="shared" ref="H13:H30" si="9">H12+1</f>
        <v>3</v>
      </c>
      <c r="I13">
        <v>1</v>
      </c>
      <c r="J13">
        <f t="shared" si="2"/>
        <v>0.48799999999999999</v>
      </c>
      <c r="K13">
        <f t="shared" si="3"/>
        <v>2</v>
      </c>
      <c r="M13" s="3">
        <f t="shared" ref="M13:M30" si="10">1*N13</f>
        <v>3</v>
      </c>
      <c r="N13" s="5">
        <f t="shared" ref="N13:N30" si="11">N12+1</f>
        <v>3</v>
      </c>
      <c r="O13">
        <v>1</v>
      </c>
      <c r="P13">
        <f t="shared" si="4"/>
        <v>0.578125</v>
      </c>
      <c r="Q13">
        <f t="shared" si="5"/>
        <v>2</v>
      </c>
    </row>
    <row r="14" spans="1:17">
      <c r="A14" s="3">
        <f t="shared" si="6"/>
        <v>4</v>
      </c>
      <c r="B14" s="5">
        <f t="shared" si="7"/>
        <v>4</v>
      </c>
      <c r="C14">
        <v>1</v>
      </c>
      <c r="D14">
        <f t="shared" si="0"/>
        <v>0.51774691358024683</v>
      </c>
      <c r="E14">
        <f t="shared" si="1"/>
        <v>2</v>
      </c>
      <c r="G14" s="3">
        <f t="shared" si="8"/>
        <v>4</v>
      </c>
      <c r="H14" s="5">
        <f t="shared" si="9"/>
        <v>4</v>
      </c>
      <c r="I14">
        <v>1</v>
      </c>
      <c r="J14">
        <f t="shared" si="2"/>
        <v>0.59040000000000004</v>
      </c>
      <c r="K14">
        <f t="shared" si="3"/>
        <v>2</v>
      </c>
      <c r="M14" s="3">
        <f t="shared" si="10"/>
        <v>4</v>
      </c>
      <c r="N14" s="5">
        <f t="shared" si="11"/>
        <v>4</v>
      </c>
      <c r="O14">
        <v>1</v>
      </c>
      <c r="P14">
        <f t="shared" si="4"/>
        <v>0.68359375</v>
      </c>
      <c r="Q14">
        <f t="shared" si="5"/>
        <v>3</v>
      </c>
    </row>
    <row r="15" spans="1:17">
      <c r="A15" s="3">
        <f t="shared" si="6"/>
        <v>5</v>
      </c>
      <c r="B15" s="5">
        <f t="shared" si="7"/>
        <v>5</v>
      </c>
      <c r="C15">
        <v>1</v>
      </c>
      <c r="D15">
        <f>(1-BINOMDIST(C15-1,A15,$D$1,TRUE))</f>
        <v>0.5981224279835391</v>
      </c>
      <c r="E15">
        <f>ROUND((1-D15)^-1,0)</f>
        <v>2</v>
      </c>
      <c r="G15" s="3">
        <f t="shared" si="8"/>
        <v>5</v>
      </c>
      <c r="H15" s="5">
        <f t="shared" si="9"/>
        <v>5</v>
      </c>
      <c r="I15">
        <v>1</v>
      </c>
      <c r="J15">
        <f t="shared" si="2"/>
        <v>0.67232000000000003</v>
      </c>
      <c r="K15">
        <f t="shared" si="3"/>
        <v>3</v>
      </c>
      <c r="M15" s="3">
        <f t="shared" si="10"/>
        <v>5</v>
      </c>
      <c r="N15" s="5">
        <f t="shared" si="11"/>
        <v>5</v>
      </c>
      <c r="O15">
        <v>1</v>
      </c>
      <c r="P15">
        <f t="shared" si="4"/>
        <v>0.7626953125</v>
      </c>
      <c r="Q15">
        <f t="shared" si="5"/>
        <v>4</v>
      </c>
    </row>
    <row r="16" spans="1:17">
      <c r="A16" s="3">
        <f t="shared" si="6"/>
        <v>6</v>
      </c>
      <c r="B16" s="5">
        <f t="shared" si="7"/>
        <v>6</v>
      </c>
      <c r="C16">
        <v>1</v>
      </c>
      <c r="D16">
        <f t="shared" ref="D16:D22" si="12">(1-BINOMDIST(C16-1,A16,$D$1,TRUE))</f>
        <v>0.66510202331961588</v>
      </c>
      <c r="E16">
        <f t="shared" ref="E16:E30" si="13">ROUND((1-D16)^-1,0)</f>
        <v>3</v>
      </c>
      <c r="G16" s="3">
        <f t="shared" si="8"/>
        <v>6</v>
      </c>
      <c r="H16" s="5">
        <f t="shared" si="9"/>
        <v>6</v>
      </c>
      <c r="I16">
        <v>1</v>
      </c>
      <c r="J16">
        <f t="shared" si="2"/>
        <v>0.73785600000000007</v>
      </c>
      <c r="K16">
        <f t="shared" si="3"/>
        <v>4</v>
      </c>
      <c r="M16" s="3">
        <f t="shared" si="10"/>
        <v>6</v>
      </c>
      <c r="N16" s="5">
        <f t="shared" si="11"/>
        <v>6</v>
      </c>
      <c r="O16">
        <v>1</v>
      </c>
      <c r="P16">
        <f t="shared" si="4"/>
        <v>0.822021484375</v>
      </c>
      <c r="Q16">
        <f t="shared" si="5"/>
        <v>6</v>
      </c>
    </row>
    <row r="17" spans="1:17">
      <c r="A17" s="3">
        <f t="shared" si="6"/>
        <v>7</v>
      </c>
      <c r="B17" s="5">
        <f t="shared" si="7"/>
        <v>7</v>
      </c>
      <c r="C17">
        <v>1</v>
      </c>
      <c r="D17">
        <f t="shared" si="12"/>
        <v>0.72091835276634653</v>
      </c>
      <c r="E17">
        <f t="shared" si="13"/>
        <v>4</v>
      </c>
      <c r="G17" s="3">
        <f t="shared" si="8"/>
        <v>7</v>
      </c>
      <c r="H17" s="5">
        <f t="shared" si="9"/>
        <v>7</v>
      </c>
      <c r="I17">
        <v>1</v>
      </c>
      <c r="J17">
        <f t="shared" si="2"/>
        <v>0.79028480000000001</v>
      </c>
      <c r="K17">
        <f t="shared" si="3"/>
        <v>5</v>
      </c>
      <c r="M17" s="3">
        <f t="shared" si="10"/>
        <v>7</v>
      </c>
      <c r="N17" s="5">
        <f t="shared" si="11"/>
        <v>7</v>
      </c>
      <c r="O17">
        <v>1</v>
      </c>
      <c r="P17">
        <f t="shared" si="4"/>
        <v>0.86651611328125</v>
      </c>
      <c r="Q17">
        <f t="shared" si="5"/>
        <v>7</v>
      </c>
    </row>
    <row r="18" spans="1:17">
      <c r="A18" s="3">
        <f t="shared" si="6"/>
        <v>8</v>
      </c>
      <c r="B18" s="5">
        <f t="shared" si="7"/>
        <v>8</v>
      </c>
      <c r="C18">
        <v>1</v>
      </c>
      <c r="D18">
        <f t="shared" si="12"/>
        <v>0.76743196063862218</v>
      </c>
      <c r="E18">
        <f t="shared" si="13"/>
        <v>4</v>
      </c>
      <c r="G18" s="3">
        <f t="shared" si="8"/>
        <v>8</v>
      </c>
      <c r="H18" s="5">
        <f t="shared" si="9"/>
        <v>8</v>
      </c>
      <c r="I18">
        <v>1</v>
      </c>
      <c r="J18">
        <f t="shared" si="2"/>
        <v>0.83222784000000005</v>
      </c>
      <c r="K18">
        <f t="shared" si="3"/>
        <v>6</v>
      </c>
      <c r="M18" s="3">
        <f t="shared" si="10"/>
        <v>8</v>
      </c>
      <c r="N18" s="5">
        <f t="shared" si="11"/>
        <v>8</v>
      </c>
      <c r="O18">
        <v>1</v>
      </c>
      <c r="P18">
        <f t="shared" si="4"/>
        <v>0.8998870849609375</v>
      </c>
      <c r="Q18">
        <f t="shared" si="5"/>
        <v>10</v>
      </c>
    </row>
    <row r="19" spans="1:17">
      <c r="A19" s="3">
        <f t="shared" si="6"/>
        <v>9</v>
      </c>
      <c r="B19" s="5">
        <f t="shared" si="7"/>
        <v>9</v>
      </c>
      <c r="C19">
        <v>1</v>
      </c>
      <c r="D19">
        <f t="shared" si="12"/>
        <v>0.80619330053218508</v>
      </c>
      <c r="E19">
        <f t="shared" si="13"/>
        <v>5</v>
      </c>
      <c r="G19" s="3">
        <f t="shared" si="8"/>
        <v>9</v>
      </c>
      <c r="H19" s="5">
        <f t="shared" si="9"/>
        <v>9</v>
      </c>
      <c r="I19">
        <v>1</v>
      </c>
      <c r="J19">
        <f t="shared" si="2"/>
        <v>0.86578227200000002</v>
      </c>
      <c r="K19">
        <f t="shared" si="3"/>
        <v>7</v>
      </c>
      <c r="M19" s="3">
        <f t="shared" si="10"/>
        <v>9</v>
      </c>
      <c r="N19" s="5">
        <f t="shared" si="11"/>
        <v>9</v>
      </c>
      <c r="O19">
        <v>1</v>
      </c>
      <c r="P19">
        <f t="shared" si="4"/>
        <v>0.92491531372070312</v>
      </c>
      <c r="Q19">
        <f t="shared" si="5"/>
        <v>13</v>
      </c>
    </row>
    <row r="20" spans="1:17">
      <c r="A20" s="3">
        <f t="shared" si="6"/>
        <v>10</v>
      </c>
      <c r="B20" s="5">
        <f t="shared" si="7"/>
        <v>10</v>
      </c>
      <c r="C20">
        <f t="shared" ref="C20:C30" si="14">ROUND(A20*$D$5/$D$2,0)</f>
        <v>1</v>
      </c>
      <c r="D20">
        <f t="shared" si="12"/>
        <v>0.83849441711015427</v>
      </c>
      <c r="E20">
        <f t="shared" si="13"/>
        <v>6</v>
      </c>
      <c r="G20" s="3">
        <f t="shared" si="8"/>
        <v>10</v>
      </c>
      <c r="H20" s="5">
        <f t="shared" si="9"/>
        <v>10</v>
      </c>
      <c r="I20">
        <f t="shared" ref="I20:I30" si="15">ROUND(G20*$J$5/$J$2,0)</f>
        <v>1</v>
      </c>
      <c r="J20">
        <f t="shared" si="2"/>
        <v>0.89262581760000004</v>
      </c>
      <c r="K20">
        <f t="shared" si="3"/>
        <v>9</v>
      </c>
      <c r="M20" s="3">
        <f t="shared" si="10"/>
        <v>10</v>
      </c>
      <c r="N20" s="5">
        <f t="shared" si="11"/>
        <v>10</v>
      </c>
      <c r="O20">
        <f t="shared" ref="O20:O30" si="16">ROUND(M20*$P$5/$P$2,0)</f>
        <v>1</v>
      </c>
      <c r="P20">
        <f t="shared" si="4"/>
        <v>0.94368648529052734</v>
      </c>
      <c r="Q20">
        <f t="shared" si="5"/>
        <v>18</v>
      </c>
    </row>
    <row r="21" spans="1:17">
      <c r="A21" s="3">
        <f t="shared" si="6"/>
        <v>11</v>
      </c>
      <c r="B21" s="5">
        <f t="shared" si="7"/>
        <v>11</v>
      </c>
      <c r="C21">
        <f t="shared" si="14"/>
        <v>1</v>
      </c>
      <c r="D21">
        <f t="shared" si="12"/>
        <v>0.86541201425846181</v>
      </c>
      <c r="E21">
        <f t="shared" si="13"/>
        <v>7</v>
      </c>
      <c r="G21" s="3">
        <f t="shared" si="8"/>
        <v>11</v>
      </c>
      <c r="H21" s="5">
        <f t="shared" si="9"/>
        <v>11</v>
      </c>
      <c r="I21">
        <f t="shared" si="15"/>
        <v>1</v>
      </c>
      <c r="J21">
        <f t="shared" si="2"/>
        <v>0.91410065407999996</v>
      </c>
      <c r="K21">
        <f t="shared" si="3"/>
        <v>12</v>
      </c>
      <c r="M21" s="3">
        <f t="shared" si="10"/>
        <v>11</v>
      </c>
      <c r="N21" s="5">
        <f t="shared" si="11"/>
        <v>11</v>
      </c>
      <c r="O21">
        <f t="shared" si="16"/>
        <v>1</v>
      </c>
      <c r="P21">
        <f t="shared" si="4"/>
        <v>0.95776486396789551</v>
      </c>
      <c r="Q21">
        <f t="shared" si="5"/>
        <v>24</v>
      </c>
    </row>
    <row r="22" spans="1:17">
      <c r="A22" s="3">
        <f t="shared" si="6"/>
        <v>12</v>
      </c>
      <c r="B22" s="5">
        <f t="shared" si="7"/>
        <v>12</v>
      </c>
      <c r="C22">
        <f t="shared" si="14"/>
        <v>1</v>
      </c>
      <c r="D22">
        <f t="shared" si="12"/>
        <v>0.88784334521538488</v>
      </c>
      <c r="E22">
        <f t="shared" si="13"/>
        <v>9</v>
      </c>
      <c r="G22" s="3">
        <f t="shared" si="8"/>
        <v>12</v>
      </c>
      <c r="H22" s="5">
        <f t="shared" si="9"/>
        <v>12</v>
      </c>
      <c r="I22">
        <f t="shared" si="15"/>
        <v>1</v>
      </c>
      <c r="J22">
        <f t="shared" si="2"/>
        <v>0.93128052326400002</v>
      </c>
      <c r="K22">
        <f t="shared" si="3"/>
        <v>15</v>
      </c>
      <c r="M22" s="3">
        <f t="shared" si="10"/>
        <v>12</v>
      </c>
      <c r="N22" s="5">
        <f t="shared" si="11"/>
        <v>12</v>
      </c>
      <c r="O22">
        <f t="shared" si="16"/>
        <v>1</v>
      </c>
      <c r="P22">
        <f t="shared" si="4"/>
        <v>0.96832364797592163</v>
      </c>
      <c r="Q22">
        <f t="shared" si="5"/>
        <v>32</v>
      </c>
    </row>
    <row r="23" spans="1:17">
      <c r="A23" s="3">
        <f t="shared" si="6"/>
        <v>13</v>
      </c>
      <c r="B23" s="5">
        <f t="shared" si="7"/>
        <v>13</v>
      </c>
      <c r="C23">
        <f t="shared" si="14"/>
        <v>1</v>
      </c>
      <c r="D23">
        <f>(1-BINOMDIST(C23-1,A23,$D$1,TRUE))</f>
        <v>0.90653612101282077</v>
      </c>
      <c r="E23">
        <f t="shared" si="13"/>
        <v>11</v>
      </c>
      <c r="G23" s="3">
        <f t="shared" si="8"/>
        <v>13</v>
      </c>
      <c r="H23" s="5">
        <f t="shared" si="9"/>
        <v>13</v>
      </c>
      <c r="I23">
        <f t="shared" si="15"/>
        <v>1</v>
      </c>
      <c r="J23">
        <f t="shared" si="2"/>
        <v>0.94502441861120001</v>
      </c>
      <c r="K23">
        <f t="shared" si="3"/>
        <v>18</v>
      </c>
      <c r="M23" s="3">
        <f t="shared" si="10"/>
        <v>13</v>
      </c>
      <c r="N23" s="5">
        <f t="shared" si="11"/>
        <v>13</v>
      </c>
      <c r="O23">
        <f t="shared" si="16"/>
        <v>1</v>
      </c>
      <c r="P23">
        <f t="shared" si="4"/>
        <v>0.97624273598194122</v>
      </c>
      <c r="Q23">
        <f t="shared" si="5"/>
        <v>42</v>
      </c>
    </row>
    <row r="24" spans="1:17">
      <c r="A24" s="3">
        <f t="shared" si="6"/>
        <v>14</v>
      </c>
      <c r="B24" s="5">
        <f t="shared" si="7"/>
        <v>14</v>
      </c>
      <c r="C24" s="7">
        <f t="shared" si="14"/>
        <v>1</v>
      </c>
      <c r="D24" s="7">
        <f t="shared" ref="D24:D30" si="17">(1-BINOMDIST(C24-1,A24,$D$1,TRUE))</f>
        <v>0.92211343417735059</v>
      </c>
      <c r="E24" s="7">
        <f t="shared" si="13"/>
        <v>13</v>
      </c>
      <c r="G24" s="3">
        <f t="shared" si="8"/>
        <v>14</v>
      </c>
      <c r="H24" s="5">
        <f t="shared" si="9"/>
        <v>14</v>
      </c>
      <c r="I24">
        <f t="shared" si="15"/>
        <v>1</v>
      </c>
      <c r="J24">
        <f t="shared" si="2"/>
        <v>0.95601953488895997</v>
      </c>
      <c r="K24">
        <f t="shared" si="3"/>
        <v>23</v>
      </c>
      <c r="M24" s="3">
        <f t="shared" si="10"/>
        <v>14</v>
      </c>
      <c r="N24" s="5">
        <f t="shared" si="11"/>
        <v>14</v>
      </c>
      <c r="O24">
        <f t="shared" si="16"/>
        <v>1</v>
      </c>
      <c r="P24">
        <f t="shared" si="4"/>
        <v>0.98218205198645592</v>
      </c>
      <c r="Q24">
        <f t="shared" si="5"/>
        <v>56</v>
      </c>
    </row>
    <row r="25" spans="1:17">
      <c r="A25" s="3">
        <f t="shared" si="6"/>
        <v>15</v>
      </c>
      <c r="B25" s="5">
        <f t="shared" si="7"/>
        <v>15</v>
      </c>
      <c r="C25" s="7">
        <f t="shared" si="14"/>
        <v>1</v>
      </c>
      <c r="D25" s="7">
        <f t="shared" si="17"/>
        <v>0.93509452848112551</v>
      </c>
      <c r="E25" s="7">
        <f t="shared" si="13"/>
        <v>15</v>
      </c>
      <c r="G25" s="3">
        <f t="shared" si="8"/>
        <v>15</v>
      </c>
      <c r="H25" s="5">
        <f t="shared" si="9"/>
        <v>15</v>
      </c>
      <c r="I25">
        <f t="shared" si="15"/>
        <v>1</v>
      </c>
      <c r="J25">
        <f t="shared" si="2"/>
        <v>0.96481562791116804</v>
      </c>
      <c r="K25">
        <f t="shared" si="3"/>
        <v>28</v>
      </c>
      <c r="M25" s="3">
        <f t="shared" si="10"/>
        <v>15</v>
      </c>
      <c r="N25" s="5">
        <f t="shared" si="11"/>
        <v>15</v>
      </c>
      <c r="O25">
        <f t="shared" si="16"/>
        <v>1</v>
      </c>
      <c r="P25">
        <f t="shared" si="4"/>
        <v>0.98663653898984194</v>
      </c>
      <c r="Q25">
        <f t="shared" si="5"/>
        <v>75</v>
      </c>
    </row>
    <row r="26" spans="1:17">
      <c r="A26" s="3">
        <f t="shared" si="6"/>
        <v>16</v>
      </c>
      <c r="B26" s="5">
        <f t="shared" si="7"/>
        <v>16</v>
      </c>
      <c r="C26" s="7">
        <f t="shared" si="14"/>
        <v>1</v>
      </c>
      <c r="D26" s="7">
        <f t="shared" si="17"/>
        <v>0.94591210706760465</v>
      </c>
      <c r="E26" s="7">
        <f t="shared" si="13"/>
        <v>18</v>
      </c>
      <c r="G26" s="3">
        <f t="shared" si="8"/>
        <v>16</v>
      </c>
      <c r="H26" s="5">
        <f t="shared" si="9"/>
        <v>16</v>
      </c>
      <c r="I26">
        <f t="shared" si="15"/>
        <v>1</v>
      </c>
      <c r="J26">
        <f t="shared" si="2"/>
        <v>0.97185250232893439</v>
      </c>
      <c r="K26">
        <f t="shared" si="3"/>
        <v>36</v>
      </c>
      <c r="M26" s="3">
        <f t="shared" si="10"/>
        <v>16</v>
      </c>
      <c r="N26" s="5">
        <f t="shared" si="11"/>
        <v>16</v>
      </c>
      <c r="O26">
        <f t="shared" si="16"/>
        <v>1</v>
      </c>
      <c r="P26">
        <f t="shared" si="4"/>
        <v>0.98997740424238145</v>
      </c>
      <c r="Q26">
        <f t="shared" si="5"/>
        <v>100</v>
      </c>
    </row>
    <row r="27" spans="1:17">
      <c r="A27" s="3">
        <f t="shared" si="6"/>
        <v>17</v>
      </c>
      <c r="B27" s="5">
        <f t="shared" si="7"/>
        <v>17</v>
      </c>
      <c r="C27" s="7">
        <f t="shared" si="14"/>
        <v>1</v>
      </c>
      <c r="D27" s="7">
        <f t="shared" si="17"/>
        <v>0.95492675588967046</v>
      </c>
      <c r="E27" s="7">
        <f t="shared" si="13"/>
        <v>22</v>
      </c>
      <c r="G27" s="3">
        <f t="shared" si="8"/>
        <v>17</v>
      </c>
      <c r="H27" s="5">
        <f t="shared" si="9"/>
        <v>17</v>
      </c>
      <c r="I27">
        <f t="shared" si="15"/>
        <v>1</v>
      </c>
      <c r="J27">
        <f t="shared" si="2"/>
        <v>0.97748200186314749</v>
      </c>
      <c r="K27">
        <f t="shared" si="3"/>
        <v>44</v>
      </c>
      <c r="M27" s="3">
        <f t="shared" si="10"/>
        <v>17</v>
      </c>
      <c r="N27" s="5">
        <f t="shared" si="11"/>
        <v>17</v>
      </c>
      <c r="O27">
        <f t="shared" si="16"/>
        <v>1</v>
      </c>
      <c r="P27">
        <f t="shared" si="4"/>
        <v>0.99248305318178609</v>
      </c>
      <c r="Q27">
        <f t="shared" si="5"/>
        <v>133</v>
      </c>
    </row>
    <row r="28" spans="1:17">
      <c r="A28" s="3">
        <f t="shared" si="6"/>
        <v>18</v>
      </c>
      <c r="B28" s="5">
        <f t="shared" si="7"/>
        <v>18</v>
      </c>
      <c r="C28" s="7">
        <f t="shared" si="14"/>
        <v>1</v>
      </c>
      <c r="D28" s="7">
        <f t="shared" si="17"/>
        <v>0.96243896324139211</v>
      </c>
      <c r="E28" s="7">
        <f t="shared" si="13"/>
        <v>27</v>
      </c>
      <c r="G28" s="3">
        <f t="shared" si="8"/>
        <v>18</v>
      </c>
      <c r="H28" s="5">
        <f t="shared" si="9"/>
        <v>18</v>
      </c>
      <c r="I28">
        <f t="shared" si="15"/>
        <v>1</v>
      </c>
      <c r="J28">
        <f t="shared" si="2"/>
        <v>0.98198560149051806</v>
      </c>
      <c r="K28">
        <f t="shared" si="3"/>
        <v>56</v>
      </c>
      <c r="M28" s="3">
        <f t="shared" si="10"/>
        <v>18</v>
      </c>
      <c r="N28" s="5">
        <f t="shared" si="11"/>
        <v>18</v>
      </c>
      <c r="O28">
        <f t="shared" si="16"/>
        <v>1</v>
      </c>
      <c r="P28">
        <f t="shared" si="4"/>
        <v>0.99436228988633957</v>
      </c>
      <c r="Q28">
        <f t="shared" si="5"/>
        <v>177</v>
      </c>
    </row>
    <row r="29" spans="1:17">
      <c r="A29" s="3">
        <f t="shared" si="6"/>
        <v>19</v>
      </c>
      <c r="B29" s="5">
        <f t="shared" si="7"/>
        <v>19</v>
      </c>
      <c r="C29" s="7">
        <f t="shared" si="14"/>
        <v>1</v>
      </c>
      <c r="D29" s="7">
        <f t="shared" si="17"/>
        <v>0.96869913603449342</v>
      </c>
      <c r="E29" s="7">
        <f t="shared" si="13"/>
        <v>32</v>
      </c>
      <c r="G29" s="3">
        <f t="shared" si="8"/>
        <v>19</v>
      </c>
      <c r="H29" s="5">
        <f t="shared" si="9"/>
        <v>19</v>
      </c>
      <c r="I29">
        <f t="shared" si="15"/>
        <v>1</v>
      </c>
      <c r="J29">
        <f t="shared" si="2"/>
        <v>0.98558848119241438</v>
      </c>
      <c r="K29">
        <f t="shared" si="3"/>
        <v>69</v>
      </c>
      <c r="M29" s="3">
        <f t="shared" si="10"/>
        <v>19</v>
      </c>
      <c r="N29" s="5">
        <f t="shared" si="11"/>
        <v>19</v>
      </c>
      <c r="O29">
        <f t="shared" si="16"/>
        <v>1</v>
      </c>
      <c r="P29">
        <f t="shared" si="4"/>
        <v>0.99577171741475468</v>
      </c>
      <c r="Q29">
        <f t="shared" si="5"/>
        <v>237</v>
      </c>
    </row>
    <row r="30" spans="1:17">
      <c r="A30" s="3">
        <f t="shared" si="6"/>
        <v>20</v>
      </c>
      <c r="B30" s="5">
        <f t="shared" si="7"/>
        <v>20</v>
      </c>
      <c r="C30" s="7">
        <f t="shared" si="14"/>
        <v>1</v>
      </c>
      <c r="D30" s="7">
        <f t="shared" si="17"/>
        <v>0.97391594669541115</v>
      </c>
      <c r="E30" s="7">
        <f t="shared" si="13"/>
        <v>38</v>
      </c>
      <c r="G30" s="3">
        <f t="shared" si="8"/>
        <v>20</v>
      </c>
      <c r="H30" s="5">
        <f t="shared" si="9"/>
        <v>20</v>
      </c>
      <c r="I30">
        <f t="shared" si="15"/>
        <v>1</v>
      </c>
      <c r="J30">
        <f t="shared" si="2"/>
        <v>0.98847078495393148</v>
      </c>
      <c r="K30">
        <f t="shared" si="3"/>
        <v>87</v>
      </c>
      <c r="M30" s="3">
        <f t="shared" si="10"/>
        <v>20</v>
      </c>
      <c r="N30" s="5">
        <f t="shared" si="11"/>
        <v>20</v>
      </c>
      <c r="O30">
        <f t="shared" si="16"/>
        <v>1</v>
      </c>
      <c r="P30">
        <f t="shared" si="4"/>
        <v>0.99682878806106601</v>
      </c>
      <c r="Q30">
        <f t="shared" si="5"/>
        <v>315</v>
      </c>
    </row>
    <row r="31" spans="1:17">
      <c r="A31" s="3"/>
      <c r="B31" s="5"/>
      <c r="G31" s="3"/>
      <c r="H31" s="4"/>
      <c r="M31" s="3"/>
      <c r="N31" s="4"/>
    </row>
    <row r="32" spans="1:17">
      <c r="A32" s="3"/>
      <c r="B32" s="5"/>
      <c r="G32" s="3"/>
      <c r="H32" s="4"/>
      <c r="M32" s="3"/>
      <c r="N32" s="4"/>
    </row>
    <row r="33" spans="1:14">
      <c r="A33" s="3"/>
      <c r="B33" s="5"/>
      <c r="G33" s="3"/>
      <c r="H33" s="4"/>
      <c r="M33" s="3"/>
      <c r="N33" s="4"/>
    </row>
    <row r="34" spans="1:14">
      <c r="A34" s="3"/>
      <c r="B34" s="5"/>
      <c r="G34" s="3"/>
      <c r="H34" s="4"/>
      <c r="M34" s="3"/>
      <c r="N34" s="4"/>
    </row>
    <row r="35" spans="1:14">
      <c r="A35" s="3"/>
      <c r="B35" s="5"/>
      <c r="G35" s="3"/>
      <c r="H35" s="4"/>
      <c r="M35" s="3"/>
      <c r="N35" s="4"/>
    </row>
    <row r="38" spans="1:14">
      <c r="C38" t="s">
        <v>7</v>
      </c>
    </row>
    <row r="39" spans="1:14">
      <c r="A39" t="s">
        <v>6</v>
      </c>
      <c r="B39" s="6" t="s">
        <v>9</v>
      </c>
      <c r="C39" s="6" t="s">
        <v>10</v>
      </c>
      <c r="D39" s="6" t="s">
        <v>11</v>
      </c>
    </row>
    <row r="41" spans="1:14">
      <c r="A41">
        <v>1</v>
      </c>
      <c r="B41">
        <f>(5/6)^A41</f>
        <v>0.83333333333333337</v>
      </c>
      <c r="C41">
        <f>(4/5)^A41</f>
        <v>0.8</v>
      </c>
      <c r="D41">
        <f>(3/4)^A41</f>
        <v>0.75</v>
      </c>
    </row>
    <row r="42" spans="1:14">
      <c r="A42">
        <f>A41+1</f>
        <v>2</v>
      </c>
      <c r="B42">
        <f t="shared" ref="B42:B91" si="18">(5/6)^A42</f>
        <v>0.69444444444444453</v>
      </c>
      <c r="C42">
        <f t="shared" ref="C42:C91" si="19">(4/5)^A42</f>
        <v>0.64000000000000012</v>
      </c>
      <c r="D42">
        <f t="shared" ref="D42:D91" si="20">(3/4)^A42</f>
        <v>0.5625</v>
      </c>
    </row>
    <row r="43" spans="1:14">
      <c r="A43">
        <f t="shared" ref="A43:A90" si="21">A42+1</f>
        <v>3</v>
      </c>
      <c r="B43">
        <f t="shared" si="18"/>
        <v>0.57870370370370383</v>
      </c>
      <c r="C43">
        <f t="shared" si="19"/>
        <v>0.51200000000000012</v>
      </c>
      <c r="D43">
        <f t="shared" si="20"/>
        <v>0.421875</v>
      </c>
    </row>
    <row r="44" spans="1:14">
      <c r="A44">
        <f t="shared" si="21"/>
        <v>4</v>
      </c>
      <c r="B44">
        <f t="shared" si="18"/>
        <v>0.48225308641975323</v>
      </c>
      <c r="C44">
        <f t="shared" si="19"/>
        <v>0.40960000000000019</v>
      </c>
      <c r="D44">
        <f t="shared" si="20"/>
        <v>0.31640625</v>
      </c>
    </row>
    <row r="45" spans="1:14">
      <c r="A45">
        <f t="shared" si="21"/>
        <v>5</v>
      </c>
      <c r="B45">
        <f t="shared" si="18"/>
        <v>0.40187757201646102</v>
      </c>
      <c r="C45">
        <f t="shared" si="19"/>
        <v>0.32768000000000019</v>
      </c>
      <c r="D45">
        <f t="shared" si="20"/>
        <v>0.2373046875</v>
      </c>
    </row>
    <row r="46" spans="1:14">
      <c r="A46">
        <f t="shared" si="21"/>
        <v>6</v>
      </c>
      <c r="B46">
        <f t="shared" si="18"/>
        <v>0.33489797668038424</v>
      </c>
      <c r="C46">
        <f t="shared" si="19"/>
        <v>0.26214400000000015</v>
      </c>
      <c r="D46">
        <f t="shared" si="20"/>
        <v>0.177978515625</v>
      </c>
    </row>
    <row r="47" spans="1:14">
      <c r="A47">
        <f t="shared" si="21"/>
        <v>7</v>
      </c>
      <c r="B47">
        <f t="shared" si="18"/>
        <v>0.27908164723365353</v>
      </c>
      <c r="C47">
        <f t="shared" si="19"/>
        <v>0.20971520000000016</v>
      </c>
      <c r="D47">
        <f t="shared" si="20"/>
        <v>0.13348388671875</v>
      </c>
    </row>
    <row r="48" spans="1:14">
      <c r="A48">
        <f t="shared" si="21"/>
        <v>8</v>
      </c>
      <c r="B48">
        <f t="shared" si="18"/>
        <v>0.23256803936137799</v>
      </c>
      <c r="C48">
        <f t="shared" si="19"/>
        <v>0.16777216000000014</v>
      </c>
      <c r="D48">
        <f t="shared" si="20"/>
        <v>0.1001129150390625</v>
      </c>
    </row>
    <row r="49" spans="1:4">
      <c r="A49">
        <f t="shared" si="21"/>
        <v>9</v>
      </c>
      <c r="B49">
        <f t="shared" si="18"/>
        <v>0.19380669946781501</v>
      </c>
      <c r="C49">
        <f t="shared" si="19"/>
        <v>0.13421772800000012</v>
      </c>
      <c r="D49">
        <f t="shared" si="20"/>
        <v>7.5084686279296875E-2</v>
      </c>
    </row>
    <row r="50" spans="1:4">
      <c r="A50">
        <f t="shared" si="21"/>
        <v>10</v>
      </c>
      <c r="B50">
        <f t="shared" si="18"/>
        <v>0.16150558288984584</v>
      </c>
      <c r="C50">
        <f t="shared" si="19"/>
        <v>0.10737418240000011</v>
      </c>
      <c r="D50">
        <f t="shared" si="20"/>
        <v>5.6313514709472656E-2</v>
      </c>
    </row>
    <row r="51" spans="1:4">
      <c r="A51">
        <f t="shared" si="21"/>
        <v>11</v>
      </c>
      <c r="B51">
        <f t="shared" si="18"/>
        <v>0.13458798574153821</v>
      </c>
      <c r="C51">
        <f t="shared" si="19"/>
        <v>8.5899345920000092E-2</v>
      </c>
      <c r="D51">
        <f t="shared" si="20"/>
        <v>4.2235136032104492E-2</v>
      </c>
    </row>
    <row r="52" spans="1:4">
      <c r="A52">
        <f t="shared" si="21"/>
        <v>12</v>
      </c>
      <c r="B52">
        <f t="shared" si="18"/>
        <v>0.11215665478461519</v>
      </c>
      <c r="C52">
        <f t="shared" si="19"/>
        <v>6.8719476736000096E-2</v>
      </c>
      <c r="D52">
        <f t="shared" si="20"/>
        <v>3.1676352024078369E-2</v>
      </c>
    </row>
    <row r="53" spans="1:4">
      <c r="A53">
        <f t="shared" si="21"/>
        <v>13</v>
      </c>
      <c r="B53">
        <f t="shared" si="18"/>
        <v>9.3463878987179325E-2</v>
      </c>
      <c r="C53">
        <f t="shared" si="19"/>
        <v>5.4975581388800078E-2</v>
      </c>
      <c r="D53">
        <f t="shared" si="20"/>
        <v>2.3757264018058777E-2</v>
      </c>
    </row>
    <row r="54" spans="1:4">
      <c r="A54">
        <f t="shared" si="21"/>
        <v>14</v>
      </c>
      <c r="B54">
        <f t="shared" si="18"/>
        <v>7.7886565822649453E-2</v>
      </c>
      <c r="C54">
        <f t="shared" si="19"/>
        <v>4.3980465111040062E-2</v>
      </c>
      <c r="D54">
        <f t="shared" si="20"/>
        <v>1.7817948013544083E-2</v>
      </c>
    </row>
    <row r="55" spans="1:4">
      <c r="A55">
        <f t="shared" si="21"/>
        <v>15</v>
      </c>
      <c r="B55">
        <f t="shared" si="18"/>
        <v>6.4905471518874547E-2</v>
      </c>
      <c r="C55">
        <f t="shared" si="19"/>
        <v>3.5184372088832058E-2</v>
      </c>
      <c r="D55">
        <f t="shared" si="20"/>
        <v>1.3363461010158062E-2</v>
      </c>
    </row>
    <row r="56" spans="1:4">
      <c r="A56">
        <f t="shared" si="21"/>
        <v>16</v>
      </c>
      <c r="B56">
        <f t="shared" si="18"/>
        <v>5.4087892932395458E-2</v>
      </c>
      <c r="C56">
        <f t="shared" si="19"/>
        <v>2.8147497671065648E-2</v>
      </c>
      <c r="D56">
        <f t="shared" si="20"/>
        <v>1.0022595757618546E-2</v>
      </c>
    </row>
    <row r="57" spans="1:4">
      <c r="A57">
        <f t="shared" si="21"/>
        <v>17</v>
      </c>
      <c r="B57">
        <f t="shared" si="18"/>
        <v>4.5073244110329549E-2</v>
      </c>
      <c r="C57">
        <f t="shared" si="19"/>
        <v>2.251799813685252E-2</v>
      </c>
      <c r="D57">
        <f t="shared" si="20"/>
        <v>7.5169468182139099E-3</v>
      </c>
    </row>
    <row r="58" spans="1:4">
      <c r="A58">
        <f t="shared" si="21"/>
        <v>18</v>
      </c>
      <c r="B58">
        <f t="shared" si="18"/>
        <v>3.756103675860796E-2</v>
      </c>
      <c r="C58">
        <f t="shared" si="19"/>
        <v>1.8014398509482017E-2</v>
      </c>
      <c r="D58">
        <f t="shared" si="20"/>
        <v>5.6377101136604324E-3</v>
      </c>
    </row>
    <row r="59" spans="1:4">
      <c r="A59">
        <f t="shared" si="21"/>
        <v>19</v>
      </c>
      <c r="B59">
        <f t="shared" si="18"/>
        <v>3.1300863965506638E-2</v>
      </c>
      <c r="C59">
        <f t="shared" si="19"/>
        <v>1.4411518807585615E-2</v>
      </c>
      <c r="D59">
        <f t="shared" si="20"/>
        <v>4.2282825852453243E-3</v>
      </c>
    </row>
    <row r="60" spans="1:4">
      <c r="A60">
        <f t="shared" si="21"/>
        <v>20</v>
      </c>
      <c r="B60">
        <f t="shared" si="18"/>
        <v>2.6084053304588867E-2</v>
      </c>
      <c r="C60">
        <f t="shared" si="19"/>
        <v>1.1529215046068495E-2</v>
      </c>
      <c r="D60">
        <f t="shared" si="20"/>
        <v>3.1712119389339932E-3</v>
      </c>
    </row>
    <row r="61" spans="1:4">
      <c r="A61">
        <f t="shared" si="21"/>
        <v>21</v>
      </c>
      <c r="B61">
        <f t="shared" si="18"/>
        <v>2.1736711087157388E-2</v>
      </c>
      <c r="C61">
        <f t="shared" si="19"/>
        <v>9.2233720368547975E-3</v>
      </c>
      <c r="D61">
        <f t="shared" si="20"/>
        <v>2.3784089542004949E-3</v>
      </c>
    </row>
    <row r="62" spans="1:4">
      <c r="A62">
        <f t="shared" si="21"/>
        <v>22</v>
      </c>
      <c r="B62">
        <f t="shared" si="18"/>
        <v>1.8113925905964494E-2</v>
      </c>
      <c r="C62">
        <f t="shared" si="19"/>
        <v>7.3786976294838375E-3</v>
      </c>
      <c r="D62">
        <f t="shared" si="20"/>
        <v>1.7838067156503712E-3</v>
      </c>
    </row>
    <row r="63" spans="1:4">
      <c r="A63">
        <f t="shared" si="21"/>
        <v>23</v>
      </c>
      <c r="B63">
        <f t="shared" si="18"/>
        <v>1.5094938254970412E-2</v>
      </c>
      <c r="C63">
        <f t="shared" si="19"/>
        <v>5.902958103587071E-3</v>
      </c>
      <c r="D63">
        <f t="shared" si="20"/>
        <v>1.3378550367377784E-3</v>
      </c>
    </row>
    <row r="64" spans="1:4">
      <c r="A64">
        <f t="shared" si="21"/>
        <v>24</v>
      </c>
      <c r="B64">
        <f t="shared" si="18"/>
        <v>1.2579115212475345E-2</v>
      </c>
      <c r="C64">
        <f t="shared" si="19"/>
        <v>4.722366482869657E-3</v>
      </c>
      <c r="D64">
        <f t="shared" si="20"/>
        <v>1.0033912775533338E-3</v>
      </c>
    </row>
    <row r="65" spans="1:4">
      <c r="A65">
        <f t="shared" si="21"/>
        <v>25</v>
      </c>
      <c r="B65">
        <f t="shared" si="18"/>
        <v>1.0482596010396122E-2</v>
      </c>
      <c r="C65">
        <f t="shared" si="19"/>
        <v>3.7778931862957259E-3</v>
      </c>
      <c r="D65">
        <f t="shared" si="20"/>
        <v>7.5254345816500035E-4</v>
      </c>
    </row>
    <row r="66" spans="1:4">
      <c r="A66">
        <f t="shared" si="21"/>
        <v>26</v>
      </c>
      <c r="B66">
        <f t="shared" si="18"/>
        <v>8.7354966753301014E-3</v>
      </c>
      <c r="C66">
        <f t="shared" si="19"/>
        <v>3.0223145490365813E-3</v>
      </c>
      <c r="D66">
        <f t="shared" si="20"/>
        <v>5.6440759362375026E-4</v>
      </c>
    </row>
    <row r="67" spans="1:4">
      <c r="A67">
        <f t="shared" si="21"/>
        <v>27</v>
      </c>
      <c r="B67">
        <f t="shared" si="18"/>
        <v>7.2795805627750851E-3</v>
      </c>
      <c r="C67">
        <f t="shared" si="19"/>
        <v>2.4178516392292649E-3</v>
      </c>
      <c r="D67">
        <f t="shared" si="20"/>
        <v>4.2330569521781269E-4</v>
      </c>
    </row>
    <row r="68" spans="1:4">
      <c r="A68">
        <f t="shared" si="21"/>
        <v>28</v>
      </c>
      <c r="B68">
        <f t="shared" si="18"/>
        <v>6.066317135645905E-3</v>
      </c>
      <c r="C68">
        <f t="shared" si="19"/>
        <v>1.9342813113834127E-3</v>
      </c>
      <c r="D68">
        <f t="shared" si="20"/>
        <v>3.1747927141335952E-4</v>
      </c>
    </row>
    <row r="69" spans="1:4">
      <c r="A69">
        <f t="shared" si="21"/>
        <v>29</v>
      </c>
      <c r="B69">
        <f t="shared" si="18"/>
        <v>5.055264279704921E-3</v>
      </c>
      <c r="C69">
        <f t="shared" si="19"/>
        <v>1.5474250491067302E-3</v>
      </c>
      <c r="D69">
        <f t="shared" si="20"/>
        <v>2.3810945356001964E-4</v>
      </c>
    </row>
    <row r="70" spans="1:4">
      <c r="A70">
        <f t="shared" si="21"/>
        <v>30</v>
      </c>
      <c r="B70">
        <f t="shared" si="18"/>
        <v>4.2127202330874353E-3</v>
      </c>
      <c r="C70">
        <f t="shared" si="19"/>
        <v>1.2379400392853841E-3</v>
      </c>
      <c r="D70">
        <f t="shared" si="20"/>
        <v>1.7858209017001473E-4</v>
      </c>
    </row>
    <row r="71" spans="1:4">
      <c r="A71">
        <f t="shared" si="21"/>
        <v>31</v>
      </c>
      <c r="B71">
        <f t="shared" si="18"/>
        <v>3.5106001942395294E-3</v>
      </c>
      <c r="C71">
        <f t="shared" si="19"/>
        <v>9.9035203142830756E-4</v>
      </c>
      <c r="D71">
        <f t="shared" si="20"/>
        <v>1.3393656762751105E-4</v>
      </c>
    </row>
    <row r="72" spans="1:4">
      <c r="A72">
        <f t="shared" si="21"/>
        <v>32</v>
      </c>
      <c r="B72">
        <f t="shared" si="18"/>
        <v>2.9255001618662744E-3</v>
      </c>
      <c r="C72">
        <f t="shared" si="19"/>
        <v>7.9228162514264613E-4</v>
      </c>
      <c r="D72">
        <f t="shared" si="20"/>
        <v>1.0045242572063329E-4</v>
      </c>
    </row>
    <row r="73" spans="1:4">
      <c r="A73">
        <f t="shared" si="21"/>
        <v>33</v>
      </c>
      <c r="B73">
        <f t="shared" si="18"/>
        <v>2.4379168015552289E-3</v>
      </c>
      <c r="C73">
        <f t="shared" si="19"/>
        <v>6.338253001141169E-4</v>
      </c>
      <c r="D73">
        <f t="shared" si="20"/>
        <v>7.5339319290474964E-5</v>
      </c>
    </row>
    <row r="74" spans="1:4">
      <c r="A74">
        <f t="shared" si="21"/>
        <v>34</v>
      </c>
      <c r="B74">
        <f t="shared" si="18"/>
        <v>2.0315973346293576E-3</v>
      </c>
      <c r="C74">
        <f t="shared" si="19"/>
        <v>5.0706024009129368E-4</v>
      </c>
      <c r="D74">
        <f t="shared" si="20"/>
        <v>5.650448946785622E-5</v>
      </c>
    </row>
    <row r="75" spans="1:4">
      <c r="A75">
        <f t="shared" si="21"/>
        <v>35</v>
      </c>
      <c r="B75">
        <f t="shared" si="18"/>
        <v>1.692997778857798E-3</v>
      </c>
      <c r="C75">
        <f t="shared" si="19"/>
        <v>4.0564819207303493E-4</v>
      </c>
      <c r="D75">
        <f t="shared" si="20"/>
        <v>4.2378367100892165E-5</v>
      </c>
    </row>
    <row r="76" spans="1:4">
      <c r="A76">
        <f t="shared" si="21"/>
        <v>36</v>
      </c>
      <c r="B76">
        <f t="shared" si="18"/>
        <v>1.4108314823814984E-3</v>
      </c>
      <c r="C76">
        <f t="shared" si="19"/>
        <v>3.2451855365842801E-4</v>
      </c>
      <c r="D76">
        <f t="shared" si="20"/>
        <v>3.1783775325669129E-5</v>
      </c>
    </row>
    <row r="77" spans="1:4">
      <c r="A77">
        <f t="shared" si="21"/>
        <v>37</v>
      </c>
      <c r="B77">
        <f t="shared" si="18"/>
        <v>1.175692901984582E-3</v>
      </c>
      <c r="C77">
        <f t="shared" si="19"/>
        <v>2.5961484292674243E-4</v>
      </c>
      <c r="D77">
        <f t="shared" si="20"/>
        <v>2.3837831494251845E-5</v>
      </c>
    </row>
    <row r="78" spans="1:4">
      <c r="A78">
        <f t="shared" si="21"/>
        <v>38</v>
      </c>
      <c r="B78">
        <f t="shared" si="18"/>
        <v>9.7974408498715192E-4</v>
      </c>
      <c r="C78">
        <f t="shared" si="19"/>
        <v>2.0769187434139394E-4</v>
      </c>
      <c r="D78">
        <f t="shared" si="20"/>
        <v>1.7878373620688882E-5</v>
      </c>
    </row>
    <row r="79" spans="1:4">
      <c r="A79">
        <f t="shared" si="21"/>
        <v>39</v>
      </c>
      <c r="B79">
        <f t="shared" si="18"/>
        <v>8.1645340415595986E-4</v>
      </c>
      <c r="C79">
        <f t="shared" si="19"/>
        <v>1.6615349947311518E-4</v>
      </c>
      <c r="D79">
        <f t="shared" si="20"/>
        <v>1.3408780215516662E-5</v>
      </c>
    </row>
    <row r="80" spans="1:4">
      <c r="A80">
        <f t="shared" si="21"/>
        <v>40</v>
      </c>
      <c r="B80">
        <f t="shared" si="18"/>
        <v>6.8037783679663342E-4</v>
      </c>
      <c r="C80">
        <f t="shared" si="19"/>
        <v>1.3292279957849217E-4</v>
      </c>
      <c r="D80">
        <f t="shared" si="20"/>
        <v>1.0056585161637497E-5</v>
      </c>
    </row>
    <row r="81" spans="1:4">
      <c r="A81">
        <f t="shared" si="21"/>
        <v>41</v>
      </c>
      <c r="B81">
        <f t="shared" si="18"/>
        <v>5.669815306638612E-4</v>
      </c>
      <c r="C81">
        <f t="shared" si="19"/>
        <v>1.0633823966279373E-4</v>
      </c>
      <c r="D81">
        <f t="shared" si="20"/>
        <v>7.542438871228123E-6</v>
      </c>
    </row>
    <row r="82" spans="1:4">
      <c r="A82">
        <f t="shared" si="21"/>
        <v>42</v>
      </c>
      <c r="B82">
        <f t="shared" si="18"/>
        <v>4.72484608886551E-4</v>
      </c>
      <c r="C82">
        <f t="shared" si="19"/>
        <v>8.5070591730234999E-5</v>
      </c>
      <c r="D82">
        <f t="shared" si="20"/>
        <v>5.6568291534210922E-6</v>
      </c>
    </row>
    <row r="83" spans="1:4">
      <c r="A83">
        <f t="shared" si="21"/>
        <v>43</v>
      </c>
      <c r="B83">
        <f t="shared" si="18"/>
        <v>3.9373717407212587E-4</v>
      </c>
      <c r="C83">
        <f t="shared" si="19"/>
        <v>6.8056473384187996E-5</v>
      </c>
      <c r="D83">
        <f t="shared" si="20"/>
        <v>4.2426218650658185E-6</v>
      </c>
    </row>
    <row r="84" spans="1:4">
      <c r="A84">
        <f t="shared" si="21"/>
        <v>44</v>
      </c>
      <c r="B84">
        <f t="shared" si="18"/>
        <v>3.2811431172677158E-4</v>
      </c>
      <c r="C84">
        <f t="shared" si="19"/>
        <v>5.4445178707350423E-5</v>
      </c>
      <c r="D84">
        <f t="shared" si="20"/>
        <v>3.1819663987993641E-6</v>
      </c>
    </row>
    <row r="85" spans="1:4">
      <c r="A85">
        <f t="shared" si="21"/>
        <v>45</v>
      </c>
      <c r="B85">
        <f t="shared" si="18"/>
        <v>2.7342859310564298E-4</v>
      </c>
      <c r="C85">
        <f t="shared" si="19"/>
        <v>4.3556142965880339E-5</v>
      </c>
      <c r="D85">
        <f t="shared" si="20"/>
        <v>2.3864747990995231E-6</v>
      </c>
    </row>
    <row r="86" spans="1:4">
      <c r="A86">
        <f t="shared" si="21"/>
        <v>46</v>
      </c>
      <c r="B86">
        <f t="shared" si="18"/>
        <v>2.278571609213692E-4</v>
      </c>
      <c r="C86">
        <f t="shared" si="19"/>
        <v>3.4844914372704269E-5</v>
      </c>
      <c r="D86">
        <f t="shared" si="20"/>
        <v>1.7898560993246424E-6</v>
      </c>
    </row>
    <row r="87" spans="1:4">
      <c r="A87">
        <f t="shared" si="21"/>
        <v>47</v>
      </c>
      <c r="B87">
        <f t="shared" si="18"/>
        <v>1.8988096743447435E-4</v>
      </c>
      <c r="C87">
        <f t="shared" si="19"/>
        <v>2.7875931498163421E-5</v>
      </c>
      <c r="D87">
        <f t="shared" si="20"/>
        <v>1.3423920744934817E-6</v>
      </c>
    </row>
    <row r="88" spans="1:4">
      <c r="A88">
        <f t="shared" si="21"/>
        <v>48</v>
      </c>
      <c r="B88">
        <f t="shared" si="18"/>
        <v>1.5823413952872862E-4</v>
      </c>
      <c r="C88">
        <f t="shared" si="19"/>
        <v>2.2300745198530738E-5</v>
      </c>
      <c r="D88">
        <f t="shared" si="20"/>
        <v>1.0067940558701114E-6</v>
      </c>
    </row>
    <row r="89" spans="1:4">
      <c r="A89">
        <f t="shared" si="21"/>
        <v>49</v>
      </c>
      <c r="B89">
        <f t="shared" si="18"/>
        <v>1.3186178294060719E-4</v>
      </c>
      <c r="C89">
        <f t="shared" si="19"/>
        <v>1.7840596158824592E-5</v>
      </c>
      <c r="D89">
        <f t="shared" si="20"/>
        <v>7.5509554190258349E-7</v>
      </c>
    </row>
    <row r="90" spans="1:4">
      <c r="A90">
        <f t="shared" si="21"/>
        <v>50</v>
      </c>
      <c r="B90">
        <f t="shared" si="18"/>
        <v>1.0988481911717267E-4</v>
      </c>
      <c r="C90">
        <f t="shared" si="19"/>
        <v>1.4272476927059673E-5</v>
      </c>
      <c r="D90">
        <f t="shared" si="20"/>
        <v>5.6632165642693762E-7</v>
      </c>
    </row>
    <row r="91" spans="1:4">
      <c r="A91">
        <v>100</v>
      </c>
      <c r="B91">
        <f t="shared" si="18"/>
        <v>1.2074673472413759E-8</v>
      </c>
      <c r="C91">
        <f t="shared" si="19"/>
        <v>2.0370359763345081E-10</v>
      </c>
      <c r="D91">
        <f t="shared" si="20"/>
        <v>3.2072021853815043E-13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Chance 3X</vt:lpstr>
      <vt:lpstr>Chance 2.5x</vt:lpstr>
      <vt:lpstr>Chance 2x</vt:lpstr>
      <vt:lpstr>Chance 1X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Dick</dc:creator>
  <cp:lastModifiedBy>Kevin Dick</cp:lastModifiedBy>
  <dcterms:created xsi:type="dcterms:W3CDTF">2012-04-17T19:29:04Z</dcterms:created>
  <dcterms:modified xsi:type="dcterms:W3CDTF">2012-05-12T20:45:07Z</dcterms:modified>
</cp:coreProperties>
</file>